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4"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<sst xmlns="http://schemas.openxmlformats.org/spreadsheetml/2006/main" count="965" uniqueCount="438">
  <si>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</si>
  <si>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</si>
  <si>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</si>
  <si>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</si>
  <si>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</si>
  <si>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</si>
  <si>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</si>
  <si>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</si>
  <si>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</si>
  <si>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</si>
  <si>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</si>
  <si>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</si>
  <si>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</si>
  <si>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</si>
  <si>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</si>
  <si>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</si>
  <si>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</si>
  <si>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</si>
  <si>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</si>
  <si>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</si>
  <si>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</si>
  <si>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</si>
  <si>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</si>
  <si>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</si>
  <si>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</si>
  <si>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</si>
  <si>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</si>
  <si>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</si>
  <si>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</si>
  <si>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</si>
  <si>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</si>
  <si>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</si>
  <si>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</si>
  <si>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</si>
  <si>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</si>
  <si>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</si>
  <si>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</si>
  <si>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</si>
  <si>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</si>
  <si>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</si>
  <si>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</si>
  <si>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</si>
  <si>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</si>
  <si>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</si>
  <si>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</si>
  <si>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</si>
  <si>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</si>
  <si>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</si>
  <si>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</si>
  <si>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</si>
  <si>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</si>
  <si>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</si>
  <si>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</si>
  <si>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</si>
  <si>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</si>
  <si>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</si>
  <si>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</si>
  <si>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</si>
  <si>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</si>
  <si>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</si>
  <si>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</si>
  <si>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</si>
  <si>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</si>
  <si>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</si>
  <si>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</si>
  <si>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</si>
  <si>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</si>
  <si>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</si>
  <si>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</si>
  <si>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</si>
  <si>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</si>
  <si>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206001</t>
  </si>
  <si>
    <t>德钦县文学艺术界联合会</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</si>
  <si>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</si>
  <si>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</si>
  <si>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</si>
  <si>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</si>
  <si>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</si>
  <si>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</si>
  <si>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</si>
  <si>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</si>
  <si>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</si>
  <si>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</si>
  <si>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</si>
  <si>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</si>
  <si>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</si>
  <si>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207</t>
  </si>
  <si>
    <t>文化旅游体育与传媒支出</t>
  </si>
  <si>
    <t>20701</t>
  </si>
  <si>
    <t>2070101</t>
  </si>
  <si>
    <t>208</t>
  </si>
  <si>
    <t>社会保障和就业支出</t>
  </si>
  <si>
    <t>20805</t>
  </si>
  <si>
    <t>2080505</t>
  </si>
  <si>
    <t>2080506</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</si>
  <si>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</si>
  <si>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</si>
  <si>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</si>
  <si>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</si>
  <si>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</si>
  <si>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</si>
  <si>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</si>
  <si>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</si>
  <si>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</si>
  <si>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</si>
  <si>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</si>
  <si>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</si>
  <si>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</si>
  <si>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</si>
  <si>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</si>
  <si>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</si>
  <si>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</si>
  <si>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</si>
  <si>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</si>
  <si>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</si>
  <si>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</si>
  <si>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</si>
  <si>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</si>
  <si>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</si>
  <si>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</si>
  <si>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</si>
  <si>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</si>
  <si>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</si>
  <si>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</si>
  <si>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</si>
  <si>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</si>
  <si>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</si>
  <si>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</si>
  <si>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</si>
  <si>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</si>
  <si>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</si>
  <si>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</si>
  <si>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</si>
  <si>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</si>
  <si>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</si>
  <si>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</si>
  <si>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</si>
  <si>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</si>
  <si>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</si>
  <si>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</si>
  <si>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</si>
  <si>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</si>
  <si>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</si>
  <si>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</si>
  <si>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</si>
  <si>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</si>
  <si>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</si>
  <si>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</si>
  <si>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</si>
  <si>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</si>
  <si>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</si>
  <si>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</si>
  <si>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</si>
  <si>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</si>
  <si>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</si>
  <si>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</si>
  <si>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文化和旅游</t>
  </si>
  <si>
    <t>行政运行</t>
  </si>
  <si>
    <t>行政事业单位养老支出</t>
  </si>
  <si>
    <t>机关事业单位基本养老保险缴费支出</t>
  </si>
  <si>
    <t>行政事业单位医疗</t>
  </si>
  <si>
    <t>行政单位医疗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</si>
  <si>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</si>
  <si>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</si>
  <si>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</si>
  <si>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</si>
  <si>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</si>
  <si>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</si>
  <si>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</si>
  <si>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</si>
  <si>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</si>
  <si>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</si>
  <si>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</si>
  <si>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</si>
  <si>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</si>
  <si>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</si>
  <si>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</si>
  <si>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</si>
  <si>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</si>
  <si>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</si>
  <si>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</si>
  <si>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</si>
  <si>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</si>
  <si>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</si>
  <si>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</si>
  <si>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</si>
  <si>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</si>
  <si>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</si>
  <si>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</si>
  <si>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</si>
  <si>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</si>
  <si>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</si>
  <si>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</si>
  <si>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533422210000000018337</t>
  </si>
  <si>
    <t>行政人员工资支出</t>
  </si>
  <si>
    <t>30101</t>
  </si>
  <si>
    <t>基本工资</t>
  </si>
  <si>
    <t>30102</t>
  </si>
  <si>
    <t>津贴补贴</t>
  </si>
  <si>
    <t>533422231100001419855</t>
  </si>
  <si>
    <t>公务员基础绩效奖</t>
  </si>
  <si>
    <t>30103</t>
  </si>
  <si>
    <t>奖金</t>
  </si>
  <si>
    <t>533422210000000018338</t>
  </si>
  <si>
    <t>社会保障缴费</t>
  </si>
  <si>
    <t>30108</t>
  </si>
  <si>
    <t>机关事业单位基本养老保险缴费</t>
  </si>
  <si>
    <t>30110</t>
  </si>
  <si>
    <t>职工基本医疗保险缴费</t>
  </si>
  <si>
    <t>30111</t>
  </si>
  <si>
    <t>公务员医疗补助缴费</t>
  </si>
  <si>
    <t>30112</t>
  </si>
  <si>
    <t>其他社会保障缴费</t>
  </si>
  <si>
    <t>533422210000000018339</t>
  </si>
  <si>
    <t>30113</t>
  </si>
  <si>
    <t>533422210000000018345</t>
  </si>
  <si>
    <t>一般公用经费</t>
  </si>
  <si>
    <t>30211</t>
  </si>
  <si>
    <t>差旅费</t>
  </si>
  <si>
    <t>30201</t>
  </si>
  <si>
    <t>办公费</t>
  </si>
  <si>
    <t>533422221100000442777</t>
  </si>
  <si>
    <t>30217</t>
  </si>
  <si>
    <t>533422241100002150902</t>
  </si>
  <si>
    <t>体检费</t>
  </si>
  <si>
    <t>533422210000000018344</t>
  </si>
  <si>
    <t>工会经费</t>
  </si>
  <si>
    <t>30228</t>
  </si>
  <si>
    <t>533422210000000018343</t>
  </si>
  <si>
    <t>行政公务交通补贴</t>
  </si>
  <si>
    <t>30239</t>
  </si>
  <si>
    <t>其他交通费用</t>
  </si>
  <si>
    <t>533422221100000439020</t>
  </si>
  <si>
    <t>公务用车租赁费</t>
  </si>
  <si>
    <t>30305</t>
  </si>
  <si>
    <t>生活补助</t>
  </si>
  <si>
    <t>预算05-1表</t>
  </si>
  <si>
    <t>2026年部门项目支出预算表</t>
  </si>
  <si>
    <t>项目分类</t>
  </si>
  <si>
    <t>项目单位</t>
  </si>
  <si>
    <t>本年拨款</t>
  </si>
  <si>
    <t>其中：本次下达</t>
  </si>
  <si>
    <t>文艺培训经费</t>
  </si>
  <si>
    <t>专项业务类</t>
  </si>
  <si>
    <t>533422210000000000210</t>
  </si>
  <si>
    <t>30227</t>
  </si>
  <si>
    <t>委托业务费</t>
  </si>
  <si>
    <t>30299</t>
  </si>
  <si>
    <t>其他商品和服务支出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</si>
  <si>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</si>
  <si>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</si>
  <si>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</si>
  <si>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</si>
  <si>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</si>
  <si>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</si>
  <si>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</si>
  <si>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</si>
  <si>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</si>
  <si>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</si>
  <si>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</si>
  <si>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</si>
  <si>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深入学习宣传贯彻党的二十大精神，坚决贯彻落实习近平总书记关于加强文艺创作的重要论述精神，培养更多本土文艺人才、孵化更多文艺精品，推进德钦文艺事业繁荣发展，结合县情实际，依据《中华人民共和国预算法》等规定，特制订2026年度文艺创作经费使用方案。初步预算，2026年度县文联共需文艺创作资金3.00万元，其中：
1.办公费0.60万元；
2.委托业务费1.30万元（含梅里故事公众号稿费、制作费、劳务费等）；
3.差旅费0.80元（含食宿、差旅等）；
4.其他商品和服务支出0.30元。</t>
  </si>
  <si>
    <t>产出指标</t>
  </si>
  <si>
    <t>数量指标</t>
  </si>
  <si>
    <t>艺术骨干交流次数</t>
  </si>
  <si>
    <t>&gt;=</t>
  </si>
  <si>
    <t>1.00</t>
  </si>
  <si>
    <t>次</t>
  </si>
  <si>
    <t>定量指标</t>
  </si>
  <si>
    <t>根据以往工作经验艺术骨干交流培训次数应该1次以上较为合理。</t>
  </si>
  <si>
    <t>出差次数</t>
  </si>
  <si>
    <t>10</t>
  </si>
  <si>
    <t>差旅费经费中出差次数要达到10次以上。</t>
  </si>
  <si>
    <t>宣传展演次数</t>
  </si>
  <si>
    <t>=</t>
  </si>
  <si>
    <t>根据工作方案，宣传展演次数2次以上</t>
  </si>
  <si>
    <t>聘请专业老师次数</t>
  </si>
  <si>
    <t>根据工作方案，聘请专业老师次数2次以上</t>
  </si>
  <si>
    <t>聘请临时工人数</t>
  </si>
  <si>
    <t>人</t>
  </si>
  <si>
    <t>根据工作方案，聘请临时工人数1人</t>
  </si>
  <si>
    <t>质量指标</t>
  </si>
  <si>
    <t>培训人员出勤率</t>
  </si>
  <si>
    <t>100</t>
  </si>
  <si>
    <t>%</t>
  </si>
  <si>
    <t>培训人员出勤人次占全部人次的比率应为100%。</t>
  </si>
  <si>
    <t>培训考试合格率</t>
  </si>
  <si>
    <t>90</t>
  </si>
  <si>
    <t>培训人员合格人员占全部人员的比率应大于90%。</t>
  </si>
  <si>
    <t>时效指标</t>
  </si>
  <si>
    <t>出差完成时间</t>
  </si>
  <si>
    <t>2026年12月31日</t>
  </si>
  <si>
    <t>是/否</t>
  </si>
  <si>
    <t>出差完成时间为2026年12月31日之前。</t>
  </si>
  <si>
    <t>效益指标</t>
  </si>
  <si>
    <t>社会效益</t>
  </si>
  <si>
    <t>保留民间文化流传</t>
  </si>
  <si>
    <t>提高</t>
  </si>
  <si>
    <t>定性指标</t>
  </si>
  <si>
    <t>应进一步保留民间文化流传。</t>
  </si>
  <si>
    <t>可持续影响</t>
  </si>
  <si>
    <t>文化扶持机制健全性</t>
  </si>
  <si>
    <t>健全</t>
  </si>
  <si>
    <t>文化扶持机制进一步健全。</t>
  </si>
  <si>
    <t>满意度指标</t>
  </si>
  <si>
    <t>服务对象满意度</t>
  </si>
  <si>
    <t>培训对象满意度</t>
  </si>
  <si>
    <t>调查中培训对象反馈满意和较满意的数量占调查人员总数量的比率应≥90%。</t>
  </si>
  <si>
    <t>成本指标</t>
  </si>
  <si>
    <t>经济成本指标</t>
  </si>
  <si>
    <t>文化扶持等成本</t>
  </si>
  <si>
    <t>30000</t>
  </si>
  <si>
    <t>元</t>
  </si>
  <si>
    <t>反应文化扶持等成本为30000.00元。</t>
  </si>
  <si>
    <t>预算06表</t>
  </si>
  <si>
    <t>2026年部门政府性基金预算支出预算表</t>
  </si>
  <si>
    <t>政府性基金预算支出预算表</t>
  </si>
  <si>
    <t>单位名称：全部</t>
  </si>
  <si>
    <t>本年政府性基金预算支出</t>
  </si>
  <si>
    <t>此表无数据，公开为空表。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</si>
  <si>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</si>
  <si>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</si>
  <si>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</si>
  <si>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</si>
  <si>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</si>
  <si>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</si>
  <si>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</si>
  <si>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</si>
  <si>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</si>
  <si>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</si>
  <si>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</si>
  <si>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采购A4纸</t>
  </si>
  <si>
    <t>A05040101 复印纸</t>
  </si>
  <si>
    <t>件</t>
  </si>
  <si>
    <t>预算08表</t>
  </si>
  <si>
    <t>2026年部门政府购买服务预算表</t>
  </si>
  <si>
    <t>政府购买服务项目</t>
  </si>
  <si>
    <t>政府购买服务目录</t>
  </si>
  <si>
    <t>预算09-1表</t>
  </si>
  <si>
    <t>2026年对下转移支付预算表</t>
  </si>
  <si>
    <t>单位名称（项目）</t>
  </si>
  <si>
    <t>地区</t>
  </si>
  <si>
    <t>政府性基金</t>
  </si>
  <si>
    <t>开发区</t>
  </si>
  <si>
    <t>香格里拉市</t>
  </si>
  <si>
    <t>德钦县</t>
  </si>
  <si>
    <t>维西县</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</si>
  <si>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</si>
  <si>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</si>
  <si>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</si>
  <si>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</si>
  <si>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</si>
  <si>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</si>
  <si>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</si>
  <si>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</si>
  <si>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</si>
  <si>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</si>
  <si>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</si>
  <si>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</si>
  <si>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</si>
  <si>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</si>
  <si>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</si>
  <si>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</si>
  <si>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</si>
  <si>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</si>
  <si>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</si>
  <si>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</si>
  <si>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</si>
  <si>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</si>
  <si>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</si>
  <si>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预算13表</t>
  </si>
  <si>
    <t>部门整体支出绩效目标表</t>
  </si>
  <si>
    <t>部门名称</t>
  </si>
  <si>
    <t>内容</t>
  </si>
  <si>
    <t>说明</t>
  </si>
  <si>
    <t>部门总体目标</t>
  </si>
  <si>
    <t>部门职责</t>
  </si>
  <si>
    <t xml:space="preserve">以马克思列宁主义、毛泽东思想、邓小平理论为指导，坚持江泽民同志“三个代表”重要思想，坚持党的基本路线，坚持文艺为人民服务、为社会主义服务的方向和“百花齐放、百家争鸣”的方针，遵守宪法和法律，致力于繁荣和发展我国社会主义文学艺术事业，发展面向现代化、面向世界、面向未来的，民族的科学的大众的社会主义文化，为建设社会主义精神文明和实现社会主义现代化而努力奋斗。文联还鼓励并组织作家、艺术家深入工矿农村、部队、边疆，进行参观访问和调查研究，并为他们提供必要的协助。
德钦县文联是县委、县政府联系广大文艺工作者的桥梁和纽带，是宣传贯彻落实党的文艺路线方针政策的职能部门，是对广大文艺工作者进行联络、协调、服务的人民团体。
（一）贯彻执行党和国家关于文学艺术工作的方针、政策和法律法规，充分发挥文学艺术的宣传作用，宣传党的各项路线、方针、政策。
（二）研究、制定全县文学艺术发展规划及各种制度、措施，促进文学艺术事业的协调发展。
（三）起好党同文学艺术工作者的桥梁纽带作用，按照文联宗旨，搞好联络、协调、服务工作。
（四）组织文艺工作者开展文学艺术创作，抢救、收集、整理民族民间文学艺术。培养文艺人才，弘扬民族文化，办好文艺刊物。
（五）通过各种文艺活动宣传德钦县，提高德钦知名度，以促进社会经济发展。
（六）根据文联工作要点，围绕县委、县政府发展思路和中心工作，积极开展活动，完成上级交办的其他各项工作任务。以马克思列宁主义、毛泽东思想、邓小平理论为指导，坚持江泽民同志“三个代表”重要思想，坚持党的基本路线，坚持文艺为人民服务、为社会主义服务的方向和“百花齐放、百家争鸣”的方针，遵守宪法和法律，致力于繁荣和发展我国社会主义文学艺术事业，发展面向现代化、面向世界、面向未来的，民族的科学的大众的社会主义文化，为建设社会主义精神文明和实现社会主义现代化而努力奋斗。文联还鼓励并组织作家、艺术家深入工矿农村、部队、边疆，进行参观访问和调查研究，并为他们提供必要的协助。
</t>
  </si>
  <si>
    <t>根据三定方案归纳</t>
  </si>
  <si>
    <t>总体绩效目标
（2026-2028年期间）</t>
  </si>
  <si>
    <t>1.贯彻执行党和国家关于文学艺术工作的方针、政策和法律法规，充分发挥文学艺术的宣传作用，宣传党的各项路线、方针、政策。
2.研究、制定全县文学艺术发展规划及各种制度、措施，促进文学艺术事业的协调发展。
3.起好党同文学艺术工作者的桥梁纽带作用，按照文联宗旨，搞好联络、协调、服务工作。
4.组织文艺工作者开展文学艺术创作，抢救、收集、整理民族民间文学艺术。培养文艺人才，弘扬民族文化，办好文艺刊物。
5.通过各种文艺活动宣传德钦县，提高德钦知名度，以促进社会经济发展。
6.根据文联工作要点，围绕县委、县政府发展思路和中心工作，积极开展活动，完成上级交办的其他各项工作任务。</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</si>
  <si>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</si>
  <si>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</si>
  <si>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</si>
  <si>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</si>
  <si>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</si>
  <si>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</si>
  <si>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</si>
  <si>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</si>
  <si>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</si>
  <si>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</si>
  <si>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</si>
  <si>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</si>
  <si>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为了鼓舞我县文艺工作者开展、创作、推出更多优秀作品，带动各类文艺人才茁壮成长。采用走出去和请进来的方式，重点培养和扶持“苗子”文艺青年人才.2025积极组织专业文艺人才，参加各类文艺专业培训,邀请省内外知名专家学者到德钦，举办“藏族弦子文化艺术”专题讲座等各类培训班,按时完成五险申报及上缴工作，按时准确编制每月工资，按时完成财政要求上报各项业务。</t>
  </si>
  <si>
    <t>三、部门整体支出绩效指标</t>
  </si>
  <si>
    <t>绩效指标</t>
  </si>
  <si>
    <t>评（扣）分标准</t>
  </si>
  <si>
    <t>绩效指标设定依据及指标值数据来源</t>
  </si>
  <si>
    <t xml:space="preserve">二级指标 </t>
  </si>
  <si>
    <t>8（分）完成或达到目标值满分，目标值每-10%扣分值的10%，扣完为止。</t>
  </si>
  <si>
    <t>根据工作计划设定。</t>
  </si>
  <si>
    <t>2026年文艺创作经费使用方案</t>
  </si>
  <si>
    <t>8（分）完成或达到目标值满分，目标值每-10%扣分</t>
  </si>
  <si>
    <t>根据工作方案设定。</t>
  </si>
  <si>
    <t>根据工作方案</t>
  </si>
  <si>
    <t>根据工作计划和以前年度工作总结来设定。</t>
  </si>
  <si>
    <t>8分，完成或达到目标值满分，目标值每-10%扣分值的10%，扣完为止。</t>
  </si>
  <si>
    <t>12月31日</t>
  </si>
  <si>
    <t>10（分）完成或达到目标值满分，目标值每-10%扣分值的10%，扣完为止。</t>
  </si>
  <si>
    <t>10（分），8分（①满意度≥90%，10分；②90＞满意度≥80%，得8分；③80%＞满意度≥70%，得6分；④70＞满意度≥60%，得4分；⑤满意度＜60%，得0分）</t>
  </si>
  <si>
    <t>问卷调查。</t>
  </si>
  <si>
    <t>&lt;=</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</si>
  <si>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</si>
  <si>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</si>
  <si>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</si>
  <si>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</si>
  <si>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</si>
  <si>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</si>
  <si>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</si>
  <si>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</si>
  <si>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</si>
  <si>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</si>
  <si>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</si>
  <si>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</si>
  <si>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</si>
  <si>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</si>
  <si>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</si>
  <si>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</si>
  <si>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</si>
  <si>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</si>
  <si>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</si>
  <si>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</si>
  <si>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</si>
  <si>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</si>
  <si>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共产党机关</t>
  </si>
  <si>
    <t>一级预算单位</t>
  </si>
  <si>
    <t>部门预算重点领域项目名单</t>
  </si>
  <si>
    <t>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</si>
</sst>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5" borderId="18" applyNumberFormat="0" applyAlignment="0" applyProtection="0">
      <alignment vertical="center"/>
    </xf>
    <xf numFmtId="0" fontId="38" fillId="3" borderId="19" applyNumberFormat="0" applyAlignment="0" applyProtection="0">
      <alignment vertical="center"/>
    </xf>
    <xf numFmtId="0" fontId="39" fillId="3" borderId="18" applyNumberFormat="0" applyAlignment="0" applyProtection="0">
      <alignment vertical="center"/>
    </xf>
    <xf numFmtId="0" fontId="40" fillId="6"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48" fillId="0" borderId="1">
      <alignment horizontal="right" vertical="center"/>
    </xf>
    <xf numFmtId="49" fontId="48" fillId="0" borderId="1">
      <alignment horizontal="left" vertical="center" wrapText="1"/>
    </xf>
    <xf numFmtId="176" fontId="48" fillId="0" borderId="1">
      <alignment horizontal="right" vertical="center"/>
    </xf>
    <xf numFmtId="177" fontId="48" fillId="0" borderId="1">
      <alignment horizontal="right" vertical="center"/>
    </xf>
    <xf numFmtId="178" fontId="48" fillId="0" borderId="1">
      <alignment horizontal="right" vertical="center"/>
    </xf>
    <xf numFmtId="179" fontId="48" fillId="0" borderId="1">
      <alignment horizontal="right" vertical="center"/>
    </xf>
    <xf numFmtId="10" fontId="48" fillId="0" borderId="1">
      <alignment horizontal="right" vertical="center"/>
    </xf>
    <xf numFmtId="180" fontId="48" fillId="0" borderId="1">
      <alignment horizontal="right" vertical="center"/>
    </xf>
  </cellStyleXfs>
  <cellXfs count="324">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3" borderId="1" xfId="0" applyFont="1" applyFill="1" applyBorder="1" applyAlignment="1" applyProtection="1">
      <alignment horizontal="center" vertical="center"/>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3" fontId="2" fillId="0" borderId="1"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49" fontId="5" fillId="0" borderId="2" xfId="0" applyNumberFormat="1" applyFont="1" applyBorder="1" applyAlignment="1" applyProtection="1">
      <alignment horizontal="left" vertical="center" wrapText="1"/>
    </xf>
    <xf numFmtId="49" fontId="5" fillId="0" borderId="1" xfId="0" applyNumberFormat="1" applyFont="1" applyBorder="1" applyAlignment="1" applyProtection="1">
      <alignmen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 fontId="5" fillId="0" borderId="1" xfId="0" applyNumberFormat="1" applyFont="1" applyBorder="1" applyAlignment="1" applyProtection="1">
      <alignment horizontal="right" vertical="center"/>
    </xf>
    <xf numFmtId="49" fontId="2" fillId="0" borderId="1" xfId="50" applyFont="1">
      <alignment horizontal="left" vertical="center" wrapText="1"/>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2"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5" xfId="0" applyNumberFormat="1" applyFont="1" applyBorder="1" applyAlignment="1" applyProtection="1">
      <alignment horizontal="center" vertical="center"/>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1" xfId="0" applyFont="1" applyBorder="1" applyAlignment="1" applyProtection="1">
      <alignment horizontal="right" vertical="center" wrapText="1"/>
    </xf>
    <xf numFmtId="0" fontId="5" fillId="0" borderId="1" xfId="0" applyFont="1" applyBorder="1" applyAlignment="1" applyProtection="1">
      <alignment horizontal="right" vertical="center"/>
    </xf>
    <xf numFmtId="0" fontId="5" fillId="0" borderId="1" xfId="0"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5" fillId="0" borderId="0" xfId="0" applyFont="1" applyAlignment="1">
      <alignment horizontal="right" vertical="center"/>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1" xfId="0" applyFont="1" applyBorder="1" applyAlignment="1">
      <alignment horizontal="center"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2" fillId="0" borderId="0" xfId="0" applyFont="1" applyAlignment="1">
      <alignment vertical="top" wrapText="1"/>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11" fillId="0" borderId="0" xfId="0" applyFont="1" applyAlignment="1" applyProtection="1">
      <alignment horizontal="center" vertical="center" wrapText="1"/>
    </xf>
    <xf numFmtId="0" fontId="11" fillId="0" borderId="0" xfId="0" applyFont="1" applyAlignment="1">
      <alignment horizontal="center" vertical="center" wrapText="1"/>
      <protection locked="0"/>
    </xf>
    <xf numFmtId="0" fontId="12" fillId="0" borderId="0" xfId="0" applyFont="1" applyAlignment="1">
      <protection locked="0"/>
    </xf>
    <xf numFmtId="0" fontId="5" fillId="0" borderId="0" xfId="0" applyFont="1" applyAlignment="1">
      <alignment horizontal="right"/>
      <protection locked="0"/>
    </xf>
    <xf numFmtId="0" fontId="5" fillId="0" borderId="0" xfId="0" applyFont="1" applyAlignment="1">
      <alignment horizontal="right" wrapText="1"/>
      <protection locked="0"/>
    </xf>
    <xf numFmtId="0" fontId="5" fillId="0" borderId="0" xfId="0" applyFont="1" applyAlignment="1" applyProtection="1">
      <alignment horizontal="right" wrapText="1"/>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7" xfId="0" applyFont="1" applyBorder="1" applyAlignment="1">
      <alignment horizontal="center" vertical="center"/>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pplyProtection="1">
      <alignment horizontal="left" vertical="center" wrapText="1"/>
    </xf>
    <xf numFmtId="0" fontId="5" fillId="0" borderId="4" xfId="0" applyFont="1" applyBorder="1" applyAlignment="1">
      <alignment horizontal="left" vertical="center" wrapText="1"/>
      <protection locked="0"/>
    </xf>
    <xf numFmtId="4" fontId="5" fillId="0" borderId="4" xfId="0" applyNumberFormat="1" applyFont="1" applyBorder="1" applyAlignment="1">
      <alignment horizontal="right" vertical="center"/>
      <protection locked="0"/>
    </xf>
    <xf numFmtId="4" fontId="5" fillId="0" borderId="1" xfId="0" applyNumberFormat="1" applyFont="1" applyBorder="1" applyAlignment="1">
      <alignment horizontal="right" vertical="center"/>
      <protection locked="0"/>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5" fillId="0" borderId="0" xfId="0" applyFont="1" applyAlignment="1" applyProtection="1">
      <alignment horizontal="right"/>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5" fillId="0" borderId="4" xfId="0" applyFont="1" applyBorder="1" applyAlignment="1" applyProtection="1">
      <alignment horizontal="right" vertical="center"/>
    </xf>
    <xf numFmtId="0" fontId="5" fillId="0" borderId="4" xfId="0" applyFont="1" applyBorder="1" applyAlignment="1" applyProtection="1">
      <alignment horizontal="center" vertical="center" wrapText="1"/>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xf>
    <xf numFmtId="0" fontId="2" fillId="0" borderId="1" xfId="0" applyFont="1" applyBorder="1">
      <alignment vertical="top"/>
      <protection locked="0"/>
    </xf>
    <xf numFmtId="0" fontId="13" fillId="0" borderId="0" xfId="0" applyFont="1" applyProtection="1">
      <alignment vertical="top"/>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0" fontId="12" fillId="0" borderId="8" xfId="0" applyFont="1" applyBorder="1" applyAlignment="1">
      <alignment horizontal="center" vertical="center"/>
      <protection locked="0"/>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176" fontId="2" fillId="0" borderId="1" xfId="51" applyFont="1">
      <alignment horizontal="right" vertical="center"/>
    </xf>
    <xf numFmtId="4" fontId="5" fillId="0" borderId="1" xfId="0" applyNumberFormat="1" applyFont="1" applyBorder="1" applyAlignment="1" applyProtection="1">
      <alignment horizontal="right" vertical="center" wrapText="1"/>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3" fontId="13" fillId="0" borderId="1" xfId="0" applyNumberFormat="1" applyFont="1" applyBorder="1" applyAlignment="1">
      <alignment horizontal="center" vertical="center"/>
      <protection locked="0"/>
    </xf>
    <xf numFmtId="0" fontId="2" fillId="0" borderId="1" xfId="0" applyFont="1" applyBorder="1" applyAlignment="1" applyProtection="1">
      <alignment horizontal="left" vertical="center" indent="1"/>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1" xfId="0" applyFont="1" applyBorder="1" applyAlignment="1" applyProtection="1">
      <alignment vertical="center"/>
    </xf>
    <xf numFmtId="4" fontId="5" fillId="0" borderId="1" xfId="0" applyNumberFormat="1" applyFont="1" applyBorder="1" applyAlignment="1" applyProtection="1">
      <alignment vertical="center"/>
    </xf>
    <xf numFmtId="0" fontId="8" fillId="0" borderId="1" xfId="0" applyFont="1" applyBorder="1" applyAlignment="1">
      <alignment horizontal="left" vertical="center"/>
      <protection locked="0"/>
    </xf>
    <xf numFmtId="0" fontId="5" fillId="0" borderId="1" xfId="0" applyFont="1" applyBorder="1" applyAlignment="1">
      <alignment vertical="center"/>
      <protection locked="0"/>
    </xf>
    <xf numFmtId="0" fontId="5" fillId="0" borderId="1" xfId="0" applyFont="1" applyBorder="1" applyAlignment="1">
      <alignment horizontal="left" vertical="center"/>
      <protection locked="0"/>
    </xf>
    <xf numFmtId="4" fontId="5" fillId="0" borderId="1" xfId="0" applyNumberFormat="1" applyFont="1" applyBorder="1" applyAlignment="1">
      <alignment vertical="center"/>
      <protection locked="0"/>
    </xf>
    <xf numFmtId="0" fontId="8" fillId="0" borderId="1" xfId="0" applyFont="1" applyBorder="1" applyAlignment="1">
      <alignment vertical="center"/>
      <protection locked="0"/>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25" fillId="0" borderId="0" xfId="0" applyFont="1" applyAlignment="1" applyProtection="1"/>
    <xf numFmtId="0" fontId="13" fillId="0" borderId="2" xfId="0" applyFont="1" applyBorder="1" applyAlignment="1" applyProtection="1">
      <alignment horizontal="center" vertical="center" wrapText="1"/>
    </xf>
    <xf numFmtId="0" fontId="26" fillId="0" borderId="0" xfId="0" applyFont="1" applyAlignment="1" applyProtection="1">
      <alignment horizontal="center" vertical="center"/>
    </xf>
    <xf numFmtId="0" fontId="26" fillId="0" borderId="0" xfId="0" applyFont="1" applyAlignment="1">
      <alignment horizontal="center" vertical="center"/>
      <protection locked="0"/>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7" xfId="0" applyFont="1" applyBorder="1" applyAlignment="1" applyProtection="1">
      <alignment horizontal="center" vertical="center"/>
    </xf>
    <xf numFmtId="0" fontId="13" fillId="2" borderId="2" xfId="0" applyFont="1" applyFill="1" applyBorder="1" applyAlignment="1">
      <alignment horizontal="center" vertical="center" wrapText="1"/>
      <protection locked="0"/>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2" fillId="0" borderId="4" xfId="0" applyFont="1" applyBorder="1" applyAlignment="1">
      <alignment horizontal="center" vertical="center"/>
      <protection locked="0"/>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opLeftCell="A4" workbookViewId="0">
      <selection activeCell="A3" sqref="A3:B3"/>
    </sheetView>
  </sheetViews>
  <sheetFormatPr defaultColWidth="10.7166666666667" defaultRowHeight="12" customHeight="1" outlineLevelCol="3"/>
  <cols>
    <col min="1" max="1" width="37.1416666666667" customWidth="1"/>
    <col min="2" max="2" width="41.575" customWidth="1"/>
    <col min="3" max="3" width="42.7166666666667" customWidth="1"/>
    <col min="4" max="4" width="39.575" customWidth="1"/>
  </cols>
  <sheetData>
    <row r="1" ht="19.5" customHeight="1" spans="1:4">
      <c r="D1" s="185" t="s">
        <v>0</v>
      </c>
    </row>
    <row r="2" ht="36" customHeight="1" spans="1:4">
      <c r="A2" s="86" t="s">
        <v>1</v>
      </c>
      <c r="B2" s="309"/>
      <c r="C2" s="309"/>
      <c r="D2" s="309"/>
    </row>
    <row r="3" ht="24" customHeight="1" spans="1:4">
      <c r="A3" s="120" t="str">
        <f>"单位名称："&amp;"德钦县文学艺术界联合会"</f>
        <v>单位名称：德钦县文学艺术界联合会</v>
      </c>
      <c r="B3" s="310"/>
      <c r="C3" s="310"/>
      <c r="D3" s="118" t="s">
        <v>2</v>
      </c>
    </row>
    <row r="4" ht="19.5" customHeight="1" spans="1:4">
      <c r="A4" s="94" t="s">
        <v>3</v>
      </c>
      <c r="B4" s="96"/>
      <c r="C4" s="94" t="s">
        <v>4</v>
      </c>
      <c r="D4" s="96"/>
    </row>
    <row r="5" ht="19.5" customHeight="1" spans="1:4">
      <c r="A5" s="109" t="s">
        <v>5</v>
      </c>
      <c r="B5" s="109" t="s">
        <v>6</v>
      </c>
      <c r="C5" s="109" t="s">
        <v>7</v>
      </c>
      <c r="D5" s="109" t="s">
        <v>6</v>
      </c>
    </row>
    <row r="6" ht="19.5" customHeight="1" spans="1:4">
      <c r="A6" s="111"/>
      <c r="B6" s="111"/>
      <c r="C6" s="111"/>
      <c r="D6" s="111"/>
    </row>
    <row r="7" ht="22.5" customHeight="1" spans="1:4">
      <c r="A7" s="277" t="s">
        <v>8</v>
      </c>
      <c r="B7" s="67">
        <v>1625106.65</v>
      </c>
      <c r="C7" s="277" t="s">
        <v>9</v>
      </c>
      <c r="D7" s="67"/>
    </row>
    <row r="8" ht="22.5" customHeight="1" spans="1:4">
      <c r="A8" s="277" t="s">
        <v>10</v>
      </c>
      <c r="B8" s="67"/>
      <c r="C8" s="277" t="s">
        <v>11</v>
      </c>
      <c r="D8" s="67"/>
    </row>
    <row r="9" ht="22.5" customHeight="1" spans="1:4">
      <c r="A9" s="277" t="s">
        <v>12</v>
      </c>
      <c r="B9" s="67"/>
      <c r="C9" s="277" t="s">
        <v>13</v>
      </c>
      <c r="D9" s="67"/>
    </row>
    <row r="10" ht="22.5" customHeight="1" spans="1:4">
      <c r="A10" s="277" t="s">
        <v>14</v>
      </c>
      <c r="B10" s="182"/>
      <c r="C10" s="277" t="s">
        <v>15</v>
      </c>
      <c r="D10" s="67"/>
    </row>
    <row r="11" ht="22.5" customHeight="1" spans="1:4">
      <c r="A11" s="277" t="s">
        <v>16</v>
      </c>
      <c r="B11" s="67"/>
      <c r="C11" s="273" t="s">
        <v>17</v>
      </c>
      <c r="D11" s="182"/>
    </row>
    <row r="12" ht="22.5" customHeight="1" spans="1:4">
      <c r="A12" s="277" t="s">
        <v>18</v>
      </c>
      <c r="B12" s="182"/>
      <c r="C12" s="273" t="s">
        <v>19</v>
      </c>
      <c r="D12" s="182"/>
    </row>
    <row r="13" ht="22.5" customHeight="1" spans="1:4">
      <c r="A13" s="277" t="s">
        <v>20</v>
      </c>
      <c r="B13" s="182"/>
      <c r="C13" s="273" t="s">
        <v>21</v>
      </c>
      <c r="D13" s="182">
        <v>1211027.6</v>
      </c>
    </row>
    <row r="14" ht="22.5" customHeight="1" spans="1:4">
      <c r="A14" s="277" t="s">
        <v>22</v>
      </c>
      <c r="B14" s="182"/>
      <c r="C14" s="273" t="s">
        <v>23</v>
      </c>
      <c r="D14" s="182">
        <v>165165.6</v>
      </c>
    </row>
    <row r="15" ht="22.5" customHeight="1" spans="1:4">
      <c r="A15" s="311" t="s">
        <v>24</v>
      </c>
      <c r="B15" s="182"/>
      <c r="C15" s="273" t="s">
        <v>25</v>
      </c>
      <c r="D15" s="182">
        <v>119759.25</v>
      </c>
    </row>
    <row r="16" ht="22.5" customHeight="1" spans="1:4">
      <c r="A16" s="311" t="s">
        <v>26</v>
      </c>
      <c r="B16" s="312"/>
      <c r="C16" s="273" t="s">
        <v>27</v>
      </c>
      <c r="D16" s="182"/>
    </row>
    <row r="17" ht="22.5" customHeight="1" spans="1:4">
      <c r="A17" s="313"/>
      <c r="B17" s="314"/>
      <c r="C17" s="273" t="s">
        <v>28</v>
      </c>
      <c r="D17" s="182"/>
    </row>
    <row r="18" ht="22.5" customHeight="1" spans="1:4">
      <c r="A18" s="315"/>
      <c r="B18" s="315"/>
      <c r="C18" s="273" t="s">
        <v>29</v>
      </c>
      <c r="D18" s="182"/>
    </row>
    <row r="19" ht="22.5" customHeight="1" spans="1:4">
      <c r="A19" s="315"/>
      <c r="B19" s="315"/>
      <c r="C19" s="273" t="s">
        <v>30</v>
      </c>
      <c r="D19" s="182"/>
    </row>
    <row r="20" ht="22.5" customHeight="1" spans="1:4">
      <c r="A20" s="315"/>
      <c r="B20" s="315"/>
      <c r="C20" s="273" t="s">
        <v>31</v>
      </c>
      <c r="D20" s="182"/>
    </row>
    <row r="21" ht="22.5" customHeight="1" spans="1:4">
      <c r="A21" s="315"/>
      <c r="B21" s="315"/>
      <c r="C21" s="273" t="s">
        <v>32</v>
      </c>
      <c r="D21" s="182"/>
    </row>
    <row r="22" ht="22.5" customHeight="1" spans="1:4">
      <c r="A22" s="315"/>
      <c r="B22" s="315"/>
      <c r="C22" s="273" t="s">
        <v>33</v>
      </c>
      <c r="D22" s="182"/>
    </row>
    <row r="23" ht="22.5" customHeight="1" spans="1:4">
      <c r="A23" s="315"/>
      <c r="B23" s="315"/>
      <c r="C23" s="273" t="s">
        <v>34</v>
      </c>
      <c r="D23" s="182"/>
    </row>
    <row r="24" ht="22.5" customHeight="1" spans="1:4">
      <c r="A24" s="315"/>
      <c r="B24" s="315"/>
      <c r="C24" s="273" t="s">
        <v>35</v>
      </c>
      <c r="D24" s="182"/>
    </row>
    <row r="25" ht="22.5" customHeight="1" spans="1:4">
      <c r="A25" s="315"/>
      <c r="B25" s="315"/>
      <c r="C25" s="273" t="s">
        <v>36</v>
      </c>
      <c r="D25" s="182">
        <v>129154.2</v>
      </c>
    </row>
    <row r="26" ht="22.5" customHeight="1" spans="1:4">
      <c r="A26" s="315"/>
      <c r="B26" s="315"/>
      <c r="C26" s="273" t="s">
        <v>37</v>
      </c>
      <c r="D26" s="182"/>
    </row>
    <row r="27" ht="22.5" customHeight="1" spans="1:4">
      <c r="A27" s="315"/>
      <c r="B27" s="315"/>
      <c r="C27" s="273" t="s">
        <v>38</v>
      </c>
      <c r="D27" s="182"/>
    </row>
    <row r="28" ht="22.5" customHeight="1" spans="1:4">
      <c r="A28" s="315"/>
      <c r="B28" s="315"/>
      <c r="C28" s="273" t="s">
        <v>39</v>
      </c>
      <c r="D28" s="182"/>
    </row>
    <row r="29" ht="22.5" customHeight="1" spans="1:4">
      <c r="A29" s="315"/>
      <c r="B29" s="315"/>
      <c r="C29" s="273" t="s">
        <v>40</v>
      </c>
      <c r="D29" s="182"/>
    </row>
    <row r="30" ht="22.5" customHeight="1" spans="1:4">
      <c r="A30" s="316"/>
      <c r="B30" s="317"/>
      <c r="C30" s="273" t="s">
        <v>41</v>
      </c>
      <c r="D30" s="182"/>
    </row>
    <row r="31" ht="22.5" customHeight="1" spans="1:4">
      <c r="A31" s="316"/>
      <c r="B31" s="317"/>
      <c r="C31" s="273" t="s">
        <v>42</v>
      </c>
      <c r="D31" s="182"/>
    </row>
    <row r="32" ht="22.5" customHeight="1" spans="1:4">
      <c r="A32" s="316"/>
      <c r="B32" s="317"/>
      <c r="C32" s="273" t="s">
        <v>43</v>
      </c>
      <c r="D32" s="182"/>
    </row>
    <row r="33" ht="22.5" customHeight="1" spans="1:4">
      <c r="A33" s="316"/>
      <c r="B33" s="317"/>
      <c r="C33" s="273" t="s">
        <v>44</v>
      </c>
      <c r="D33" s="182"/>
    </row>
    <row r="34" ht="22.5" customHeight="1" spans="1:4">
      <c r="A34" s="316" t="s">
        <v>45</v>
      </c>
      <c r="B34" s="318">
        <v>1625106.65</v>
      </c>
      <c r="C34" s="278" t="s">
        <v>46</v>
      </c>
      <c r="D34" s="319">
        <v>1625106.65</v>
      </c>
    </row>
    <row r="35" ht="22.5" customHeight="1" spans="1:4">
      <c r="A35" s="311" t="s">
        <v>47</v>
      </c>
      <c r="B35" s="226"/>
      <c r="C35" s="277" t="s">
        <v>48</v>
      </c>
      <c r="D35" s="129"/>
    </row>
    <row r="36" ht="22.5" customHeight="1" spans="1:4">
      <c r="A36" s="311" t="s">
        <v>49</v>
      </c>
      <c r="B36" s="226"/>
      <c r="C36" s="277" t="s">
        <v>49</v>
      </c>
      <c r="D36" s="128"/>
    </row>
    <row r="37" ht="22.5" customHeight="1" spans="1:4">
      <c r="A37" s="311" t="s">
        <v>50</v>
      </c>
      <c r="B37" s="320"/>
      <c r="C37" s="277" t="s">
        <v>50</v>
      </c>
      <c r="D37" s="129"/>
    </row>
    <row r="38" ht="22.5" customHeight="1" spans="1:4">
      <c r="A38" s="321" t="s">
        <v>51</v>
      </c>
      <c r="B38" s="322">
        <v>1625106.65</v>
      </c>
      <c r="C38" s="278" t="s">
        <v>52</v>
      </c>
      <c r="D38" s="323">
        <v>1625106.65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1" sqref="A11"/>
    </sheetView>
  </sheetViews>
  <sheetFormatPr defaultColWidth="10.7166666666667" defaultRowHeight="14.25" customHeight="1" outlineLevelCol="5"/>
  <cols>
    <col min="1" max="1" width="37.575" customWidth="1"/>
    <col min="2" max="2" width="19.7166666666667" customWidth="1"/>
    <col min="3" max="3" width="37.575" customWidth="1"/>
    <col min="4" max="6" width="33.275" customWidth="1"/>
  </cols>
  <sheetData>
    <row r="1" ht="15.75" customHeight="1" spans="1:6">
      <c r="A1" s="193">
        <v>1</v>
      </c>
      <c r="B1" s="194">
        <v>0</v>
      </c>
      <c r="C1" s="193">
        <v>1</v>
      </c>
      <c r="D1" s="195"/>
      <c r="E1" s="195"/>
      <c r="F1" s="185" t="s">
        <v>314</v>
      </c>
    </row>
    <row r="2" ht="36.75" customHeight="1" spans="1:6">
      <c r="A2" s="196" t="s">
        <v>315</v>
      </c>
      <c r="B2" s="197" t="s">
        <v>316</v>
      </c>
      <c r="C2" s="198"/>
      <c r="D2" s="199"/>
      <c r="E2" s="199"/>
      <c r="F2" s="199"/>
    </row>
    <row r="3" ht="13.5" customHeight="1" spans="1:6">
      <c r="A3" s="88" t="str">
        <f>"单位名称："&amp;"德钦县文学艺术界联合会"</f>
        <v>单位名称：德钦县文学艺术界联合会</v>
      </c>
      <c r="B3" s="88" t="s">
        <v>317</v>
      </c>
      <c r="C3" s="193"/>
      <c r="D3" s="195"/>
      <c r="E3" s="195"/>
      <c r="F3" s="185" t="s">
        <v>2</v>
      </c>
    </row>
    <row r="4" ht="19.5" customHeight="1" spans="1:6">
      <c r="A4" s="200" t="s">
        <v>177</v>
      </c>
      <c r="B4" s="201" t="s">
        <v>75</v>
      </c>
      <c r="C4" s="202" t="s">
        <v>76</v>
      </c>
      <c r="D4" s="95" t="s">
        <v>318</v>
      </c>
      <c r="E4" s="95"/>
      <c r="F4" s="96"/>
    </row>
    <row r="5" ht="18.75" customHeight="1" spans="1:6">
      <c r="A5" s="203"/>
      <c r="B5" s="204"/>
      <c r="C5" s="190"/>
      <c r="D5" s="189" t="s">
        <v>57</v>
      </c>
      <c r="E5" s="189" t="s">
        <v>77</v>
      </c>
      <c r="F5" s="189" t="s">
        <v>78</v>
      </c>
    </row>
    <row r="6" ht="18.75" customHeight="1" spans="1:6">
      <c r="A6" s="203">
        <v>1</v>
      </c>
      <c r="B6" s="205" t="s">
        <v>151</v>
      </c>
      <c r="C6" s="190">
        <v>3</v>
      </c>
      <c r="D6" s="189">
        <v>4</v>
      </c>
      <c r="E6" s="189">
        <v>5</v>
      </c>
      <c r="F6" s="189">
        <v>6</v>
      </c>
    </row>
    <row r="7" ht="22.5" customHeight="1" spans="1:6">
      <c r="A7" s="206"/>
      <c r="B7" s="180"/>
      <c r="C7" s="180"/>
      <c r="D7" s="181"/>
      <c r="E7" s="207"/>
      <c r="F7" s="207"/>
    </row>
    <row r="8" ht="22.5" customHeight="1" spans="1:6">
      <c r="A8" s="206"/>
      <c r="B8" s="180"/>
      <c r="C8" s="180"/>
      <c r="D8" s="181"/>
      <c r="E8" s="207"/>
      <c r="F8" s="207"/>
    </row>
    <row r="9" ht="22.5" customHeight="1" spans="1:6">
      <c r="A9" s="208" t="s">
        <v>106</v>
      </c>
      <c r="B9" s="209" t="s">
        <v>106</v>
      </c>
      <c r="C9" s="210" t="s">
        <v>106</v>
      </c>
      <c r="D9" s="211"/>
      <c r="E9" s="212"/>
      <c r="F9" s="212"/>
    </row>
    <row r="11" customHeight="1" spans="1:6">
      <c r="A11" t="s">
        <v>319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C25" sqref="C25"/>
    </sheetView>
  </sheetViews>
  <sheetFormatPr defaultColWidth="10.7166666666667" defaultRowHeight="14.25" customHeight="1"/>
  <cols>
    <col min="1" max="1" width="45.7166666666667" customWidth="1"/>
    <col min="2" max="2" width="25.275" customWidth="1"/>
    <col min="3" max="3" width="41.1416666666667" customWidth="1"/>
    <col min="4" max="4" width="9" customWidth="1"/>
    <col min="5" max="5" width="12" customWidth="1"/>
    <col min="6" max="17" width="19.275" customWidth="1"/>
  </cols>
  <sheetData>
    <row r="1" ht="15.75" customHeight="1" spans="1:17">
      <c r="A1" s="84"/>
      <c r="B1" s="84"/>
      <c r="C1" s="84"/>
      <c r="D1" s="84"/>
      <c r="E1" s="84"/>
      <c r="F1" s="84"/>
      <c r="G1" s="84"/>
      <c r="H1" s="84"/>
      <c r="I1" s="84"/>
      <c r="J1" s="84"/>
      <c r="O1" s="133"/>
      <c r="P1" s="133"/>
      <c r="Q1" s="118" t="s">
        <v>320</v>
      </c>
    </row>
    <row r="2" ht="35.25" customHeight="1" spans="1:17">
      <c r="A2" s="119" t="s">
        <v>321</v>
      </c>
      <c r="B2" s="87"/>
      <c r="C2" s="87"/>
      <c r="D2" s="87"/>
      <c r="E2" s="87"/>
      <c r="F2" s="87"/>
      <c r="G2" s="87"/>
      <c r="H2" s="87"/>
      <c r="I2" s="87"/>
      <c r="J2" s="87"/>
      <c r="K2" s="141"/>
      <c r="L2" s="87"/>
      <c r="M2" s="87"/>
      <c r="N2" s="87"/>
      <c r="O2" s="141"/>
      <c r="P2" s="141"/>
      <c r="Q2" s="87"/>
    </row>
    <row r="3" ht="18.75" customHeight="1" spans="1:17">
      <c r="A3" s="120" t="str">
        <f>"单位名称："&amp;"德钦县文学艺术界联合会"</f>
        <v>单位名称：德钦县文学艺术界联合会</v>
      </c>
      <c r="B3" s="90"/>
      <c r="C3" s="90"/>
      <c r="D3" s="90"/>
      <c r="E3" s="90"/>
      <c r="F3" s="90"/>
      <c r="G3" s="90"/>
      <c r="H3" s="90"/>
      <c r="I3" s="90"/>
      <c r="J3" s="90"/>
      <c r="O3" s="164"/>
      <c r="P3" s="164"/>
      <c r="Q3" s="185" t="s">
        <v>168</v>
      </c>
    </row>
    <row r="4" ht="15.75" customHeight="1" spans="1:17">
      <c r="A4" s="93" t="s">
        <v>322</v>
      </c>
      <c r="B4" s="167" t="s">
        <v>323</v>
      </c>
      <c r="C4" s="167" t="s">
        <v>324</v>
      </c>
      <c r="D4" s="167" t="s">
        <v>325</v>
      </c>
      <c r="E4" s="167" t="s">
        <v>326</v>
      </c>
      <c r="F4" s="167" t="s">
        <v>327</v>
      </c>
      <c r="G4" s="124" t="s">
        <v>184</v>
      </c>
      <c r="H4" s="124"/>
      <c r="I4" s="124"/>
      <c r="J4" s="124"/>
      <c r="K4" s="146"/>
      <c r="L4" s="124"/>
      <c r="M4" s="124"/>
      <c r="N4" s="124"/>
      <c r="O4" s="169"/>
      <c r="P4" s="146"/>
      <c r="Q4" s="125"/>
    </row>
    <row r="5" ht="17.25" customHeight="1" spans="1:17">
      <c r="A5" s="98"/>
      <c r="B5" s="170"/>
      <c r="C5" s="170"/>
      <c r="D5" s="170"/>
      <c r="E5" s="170"/>
      <c r="F5" s="170"/>
      <c r="G5" s="170" t="s">
        <v>57</v>
      </c>
      <c r="H5" s="170" t="s">
        <v>60</v>
      </c>
      <c r="I5" s="170" t="s">
        <v>328</v>
      </c>
      <c r="J5" s="170" t="s">
        <v>329</v>
      </c>
      <c r="K5" s="186" t="s">
        <v>330</v>
      </c>
      <c r="L5" s="172" t="s">
        <v>80</v>
      </c>
      <c r="M5" s="172"/>
      <c r="N5" s="172"/>
      <c r="O5" s="187"/>
      <c r="P5" s="188"/>
      <c r="Q5" s="175"/>
    </row>
    <row r="6" ht="54" customHeight="1" spans="1:17">
      <c r="A6" s="100"/>
      <c r="B6" s="175"/>
      <c r="C6" s="175"/>
      <c r="D6" s="175"/>
      <c r="E6" s="175"/>
      <c r="F6" s="175"/>
      <c r="G6" s="175"/>
      <c r="H6" s="175" t="s">
        <v>59</v>
      </c>
      <c r="I6" s="175"/>
      <c r="J6" s="175"/>
      <c r="K6" s="176"/>
      <c r="L6" s="175" t="s">
        <v>59</v>
      </c>
      <c r="M6" s="175" t="s">
        <v>66</v>
      </c>
      <c r="N6" s="175" t="s">
        <v>191</v>
      </c>
      <c r="O6" s="177" t="s">
        <v>68</v>
      </c>
      <c r="P6" s="176" t="s">
        <v>69</v>
      </c>
      <c r="Q6" s="175" t="s">
        <v>70</v>
      </c>
    </row>
    <row r="7" ht="19.5" customHeight="1" spans="1:17">
      <c r="A7" s="111">
        <v>1</v>
      </c>
      <c r="B7" s="189">
        <v>2</v>
      </c>
      <c r="C7" s="189">
        <v>3</v>
      </c>
      <c r="D7" s="189">
        <v>4</v>
      </c>
      <c r="E7" s="189">
        <v>5</v>
      </c>
      <c r="F7" s="189">
        <v>6</v>
      </c>
      <c r="G7" s="190">
        <v>7</v>
      </c>
      <c r="H7" s="190">
        <v>8</v>
      </c>
      <c r="I7" s="190">
        <v>9</v>
      </c>
      <c r="J7" s="190">
        <v>10</v>
      </c>
      <c r="K7" s="190">
        <v>11</v>
      </c>
      <c r="L7" s="190">
        <v>12</v>
      </c>
      <c r="M7" s="190">
        <v>13</v>
      </c>
      <c r="N7" s="190">
        <v>14</v>
      </c>
      <c r="O7" s="190">
        <v>15</v>
      </c>
      <c r="P7" s="190">
        <v>16</v>
      </c>
      <c r="Q7" s="190">
        <v>17</v>
      </c>
    </row>
    <row r="8" ht="22.5" customHeight="1" spans="1:17">
      <c r="A8" s="82" t="s">
        <v>72</v>
      </c>
      <c r="B8" s="179"/>
      <c r="C8" s="179"/>
      <c r="D8" s="179"/>
      <c r="E8" s="191"/>
      <c r="F8" s="181"/>
      <c r="G8" s="181"/>
      <c r="H8" s="181"/>
      <c r="I8" s="181"/>
      <c r="J8" s="181"/>
      <c r="K8" s="181"/>
      <c r="L8" s="181"/>
      <c r="M8" s="181"/>
      <c r="N8" s="181"/>
      <c r="O8" s="182"/>
      <c r="P8" s="181"/>
      <c r="Q8" s="181"/>
    </row>
    <row r="9" ht="22.5" customHeight="1" spans="1:17">
      <c r="A9" s="82" t="str">
        <f>"    "&amp;"文艺培训经费"</f>
        <v>    文艺培训经费</v>
      </c>
      <c r="B9" s="192" t="s">
        <v>331</v>
      </c>
      <c r="C9" s="192" t="s">
        <v>332</v>
      </c>
      <c r="D9" s="192" t="s">
        <v>333</v>
      </c>
      <c r="E9" s="66">
        <v>5</v>
      </c>
      <c r="F9" s="181"/>
      <c r="G9" s="181">
        <v>1200</v>
      </c>
      <c r="H9" s="181">
        <v>1200</v>
      </c>
      <c r="I9" s="181"/>
      <c r="J9" s="181"/>
      <c r="K9" s="181"/>
      <c r="L9" s="181"/>
      <c r="M9" s="181"/>
      <c r="N9" s="181"/>
      <c r="O9" s="182"/>
      <c r="P9" s="181"/>
      <c r="Q9" s="181"/>
    </row>
    <row r="10" ht="22.5" customHeight="1" spans="1:17">
      <c r="A10" s="64" t="s">
        <v>106</v>
      </c>
      <c r="B10" s="183"/>
      <c r="C10" s="183"/>
      <c r="D10" s="183"/>
      <c r="E10" s="191"/>
      <c r="F10" s="181"/>
      <c r="G10" s="181">
        <v>1200</v>
      </c>
      <c r="H10" s="181">
        <v>1200</v>
      </c>
      <c r="I10" s="181"/>
      <c r="J10" s="181"/>
      <c r="K10" s="181"/>
      <c r="L10" s="181"/>
      <c r="M10" s="181"/>
      <c r="N10" s="181"/>
      <c r="O10" s="182"/>
      <c r="P10" s="181"/>
      <c r="Q10" s="181"/>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workbookViewId="0">
      <selection activeCell="A13" sqref="A13"/>
    </sheetView>
  </sheetViews>
  <sheetFormatPr defaultColWidth="10.7166666666667" defaultRowHeight="14.25" customHeight="1"/>
  <cols>
    <col min="1" max="1" width="36.7166666666667" customWidth="1"/>
    <col min="2" max="3" width="25.575" customWidth="1"/>
    <col min="4" max="14" width="22.1416666666667" customWidth="1"/>
  </cols>
  <sheetData>
    <row r="1" ht="13.5" customHeight="1" spans="1:14">
      <c r="A1" s="155"/>
      <c r="B1" s="155"/>
      <c r="C1" s="156"/>
      <c r="D1" s="155"/>
      <c r="E1" s="155"/>
      <c r="F1" s="155"/>
      <c r="G1" s="155"/>
      <c r="H1" s="157"/>
      <c r="I1" s="158"/>
      <c r="J1" s="158"/>
      <c r="K1" s="158"/>
      <c r="L1" s="133"/>
      <c r="M1" s="159"/>
      <c r="N1" s="160" t="s">
        <v>334</v>
      </c>
    </row>
    <row r="2" ht="34.5" customHeight="1" spans="1:14">
      <c r="A2" s="119" t="s">
        <v>335</v>
      </c>
      <c r="B2" s="161"/>
      <c r="C2" s="141"/>
      <c r="D2" s="161"/>
      <c r="E2" s="161"/>
      <c r="F2" s="161"/>
      <c r="G2" s="161"/>
      <c r="H2" s="162"/>
      <c r="I2" s="161"/>
      <c r="J2" s="161"/>
      <c r="K2" s="161"/>
      <c r="L2" s="141"/>
      <c r="M2" s="162"/>
      <c r="N2" s="161"/>
    </row>
    <row r="3" ht="18.75" customHeight="1" spans="1:14">
      <c r="A3" s="142" t="str">
        <f>"单位名称："&amp;"德钦县文学艺术界联合会"</f>
        <v>单位名称：德钦县文学艺术界联合会</v>
      </c>
      <c r="B3" s="143"/>
      <c r="C3" s="163"/>
      <c r="D3" s="143"/>
      <c r="E3" s="143"/>
      <c r="F3" s="143"/>
      <c r="G3" s="143"/>
      <c r="H3" s="157"/>
      <c r="I3" s="158"/>
      <c r="J3" s="158"/>
      <c r="K3" s="158"/>
      <c r="L3" s="164"/>
      <c r="M3" s="165"/>
      <c r="N3" s="166" t="s">
        <v>168</v>
      </c>
    </row>
    <row r="4" ht="18.75" customHeight="1" spans="1:14">
      <c r="A4" s="93" t="s">
        <v>322</v>
      </c>
      <c r="B4" s="167" t="s">
        <v>336</v>
      </c>
      <c r="C4" s="168" t="s">
        <v>337</v>
      </c>
      <c r="D4" s="124" t="s">
        <v>184</v>
      </c>
      <c r="E4" s="124"/>
      <c r="F4" s="124"/>
      <c r="G4" s="124"/>
      <c r="H4" s="146"/>
      <c r="I4" s="124"/>
      <c r="J4" s="124"/>
      <c r="K4" s="124"/>
      <c r="L4" s="169"/>
      <c r="M4" s="146"/>
      <c r="N4" s="125"/>
    </row>
    <row r="5" ht="17.25" customHeight="1" spans="1:14">
      <c r="A5" s="98"/>
      <c r="B5" s="170"/>
      <c r="C5" s="171"/>
      <c r="D5" s="170" t="s">
        <v>57</v>
      </c>
      <c r="E5" s="170" t="s">
        <v>60</v>
      </c>
      <c r="F5" s="170" t="s">
        <v>328</v>
      </c>
      <c r="G5" s="170" t="s">
        <v>329</v>
      </c>
      <c r="H5" s="171" t="s">
        <v>330</v>
      </c>
      <c r="I5" s="172" t="s">
        <v>80</v>
      </c>
      <c r="J5" s="172"/>
      <c r="K5" s="172"/>
      <c r="L5" s="173"/>
      <c r="M5" s="174"/>
      <c r="N5" s="175"/>
    </row>
    <row r="6" ht="54" customHeight="1" spans="1:14">
      <c r="A6" s="100"/>
      <c r="B6" s="175"/>
      <c r="C6" s="176"/>
      <c r="D6" s="175"/>
      <c r="E6" s="175"/>
      <c r="F6" s="175"/>
      <c r="G6" s="175"/>
      <c r="H6" s="176"/>
      <c r="I6" s="175" t="s">
        <v>59</v>
      </c>
      <c r="J6" s="175" t="s">
        <v>66</v>
      </c>
      <c r="K6" s="175" t="s">
        <v>191</v>
      </c>
      <c r="L6" s="177" t="s">
        <v>68</v>
      </c>
      <c r="M6" s="176" t="s">
        <v>69</v>
      </c>
      <c r="N6" s="175" t="s">
        <v>70</v>
      </c>
    </row>
    <row r="7" ht="19.5" customHeight="1" spans="1:14">
      <c r="A7" s="178">
        <v>1</v>
      </c>
      <c r="B7" s="178">
        <v>2</v>
      </c>
      <c r="C7" s="178">
        <v>3</v>
      </c>
      <c r="D7" s="178">
        <v>4</v>
      </c>
      <c r="E7" s="178">
        <v>5</v>
      </c>
      <c r="F7" s="178">
        <v>6</v>
      </c>
      <c r="G7" s="178">
        <v>7</v>
      </c>
      <c r="H7" s="178">
        <v>8</v>
      </c>
      <c r="I7" s="178">
        <v>9</v>
      </c>
      <c r="J7" s="178">
        <v>10</v>
      </c>
      <c r="K7" s="178">
        <v>11</v>
      </c>
      <c r="L7" s="178">
        <v>12</v>
      </c>
      <c r="M7" s="178">
        <v>13</v>
      </c>
      <c r="N7" s="178">
        <v>14</v>
      </c>
    </row>
    <row r="8" ht="22.5" customHeight="1" spans="1:14">
      <c r="A8" s="82"/>
      <c r="B8" s="179"/>
      <c r="C8" s="180"/>
      <c r="D8" s="181"/>
      <c r="E8" s="181"/>
      <c r="F8" s="181"/>
      <c r="G8" s="181"/>
      <c r="H8" s="181"/>
      <c r="I8" s="181"/>
      <c r="J8" s="181"/>
      <c r="K8" s="181"/>
      <c r="L8" s="182"/>
      <c r="M8" s="181"/>
      <c r="N8" s="181"/>
    </row>
    <row r="9" ht="22.5" customHeight="1" spans="1:14">
      <c r="A9" s="82"/>
      <c r="B9" s="179"/>
      <c r="C9" s="180"/>
      <c r="D9" s="181"/>
      <c r="E9" s="181"/>
      <c r="F9" s="181"/>
      <c r="G9" s="181"/>
      <c r="H9" s="181"/>
      <c r="I9" s="181"/>
      <c r="J9" s="181"/>
      <c r="K9" s="181"/>
      <c r="L9" s="182"/>
      <c r="M9" s="181"/>
      <c r="N9" s="181"/>
    </row>
    <row r="10" ht="22.5" customHeight="1" spans="1:14">
      <c r="A10" s="64" t="s">
        <v>106</v>
      </c>
      <c r="B10" s="183"/>
      <c r="C10" s="184"/>
      <c r="D10" s="181"/>
      <c r="E10" s="181"/>
      <c r="F10" s="181"/>
      <c r="G10" s="181"/>
      <c r="H10" s="181"/>
      <c r="I10" s="181"/>
      <c r="J10" s="181"/>
      <c r="K10" s="181"/>
      <c r="L10" s="182"/>
      <c r="M10" s="181"/>
      <c r="N10" s="181"/>
    </row>
    <row r="13" customHeight="1" spans="1:14">
      <c r="A13" t="s">
        <v>319</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showZeros="0" workbookViewId="0">
      <selection activeCell="A12" sqref="A12"/>
    </sheetView>
  </sheetViews>
  <sheetFormatPr defaultColWidth="10.7166666666667" defaultRowHeight="14.25" customHeight="1" outlineLevelCol="7"/>
  <cols>
    <col min="1" max="1" width="44" customWidth="1"/>
    <col min="2" max="4" width="20.575" customWidth="1"/>
    <col min="5" max="8" width="21.1416666666667" customWidth="1"/>
  </cols>
  <sheetData>
    <row r="1" ht="19.5" customHeight="1" spans="1:8">
      <c r="A1" s="84"/>
      <c r="B1" s="84"/>
      <c r="C1" s="84"/>
      <c r="D1" s="139"/>
      <c r="H1" s="140" t="s">
        <v>338</v>
      </c>
    </row>
    <row r="2" ht="48" customHeight="1" spans="1:8">
      <c r="A2" s="119" t="s">
        <v>339</v>
      </c>
      <c r="B2" s="87"/>
      <c r="C2" s="87"/>
      <c r="D2" s="87"/>
      <c r="E2" s="141"/>
      <c r="F2" s="141"/>
      <c r="G2" s="141"/>
      <c r="H2" s="141"/>
    </row>
    <row r="3" ht="18" customHeight="1" spans="1:8">
      <c r="A3" s="142" t="str">
        <f>"单位名称："&amp;"德钦县文学艺术界联合会"</f>
        <v>单位名称：德钦县文学艺术界联合会</v>
      </c>
      <c r="B3" s="143"/>
      <c r="C3" s="143"/>
      <c r="D3" s="144"/>
      <c r="H3" s="145" t="s">
        <v>168</v>
      </c>
    </row>
    <row r="4" ht="19.5" customHeight="1" spans="1:8">
      <c r="A4" s="109" t="s">
        <v>340</v>
      </c>
      <c r="B4" s="94" t="s">
        <v>184</v>
      </c>
      <c r="C4" s="95"/>
      <c r="D4" s="96"/>
      <c r="E4" s="146" t="s">
        <v>341</v>
      </c>
      <c r="F4" s="146"/>
      <c r="G4" s="146"/>
      <c r="H4" s="147"/>
    </row>
    <row r="5" ht="40.5" customHeight="1" spans="1:8">
      <c r="A5" s="111"/>
      <c r="B5" s="110" t="s">
        <v>57</v>
      </c>
      <c r="C5" s="93" t="s">
        <v>60</v>
      </c>
      <c r="D5" s="148" t="s">
        <v>342</v>
      </c>
      <c r="E5" s="149" t="s">
        <v>343</v>
      </c>
      <c r="F5" s="149" t="s">
        <v>344</v>
      </c>
      <c r="G5" s="149" t="s">
        <v>345</v>
      </c>
      <c r="H5" s="149" t="s">
        <v>346</v>
      </c>
    </row>
    <row r="6" ht="19.5" customHeight="1" spans="1:8">
      <c r="A6" s="150">
        <v>1</v>
      </c>
      <c r="B6" s="150">
        <v>2</v>
      </c>
      <c r="C6" s="150">
        <v>3</v>
      </c>
      <c r="D6" s="151">
        <v>4</v>
      </c>
      <c r="E6" s="151">
        <v>5</v>
      </c>
      <c r="F6" s="151">
        <v>6</v>
      </c>
      <c r="G6" s="151">
        <v>7</v>
      </c>
      <c r="H6" s="150">
        <v>8</v>
      </c>
    </row>
    <row r="7" ht="22.5" customHeight="1" spans="1:8">
      <c r="A7" s="152"/>
      <c r="B7" s="153"/>
      <c r="C7" s="153"/>
      <c r="D7" s="154"/>
      <c r="E7" s="153"/>
      <c r="F7" s="153"/>
      <c r="G7" s="153"/>
      <c r="H7" s="153"/>
    </row>
    <row r="8" ht="22.5" customHeight="1" spans="1:8">
      <c r="A8" s="152"/>
      <c r="B8" s="153"/>
      <c r="C8" s="153"/>
      <c r="D8" s="154"/>
      <c r="E8" s="153"/>
      <c r="F8" s="153"/>
      <c r="G8" s="153"/>
      <c r="H8" s="153"/>
    </row>
    <row r="9" ht="22.5" customHeight="1" spans="1:8">
      <c r="A9" s="24" t="s">
        <v>57</v>
      </c>
      <c r="B9" s="153"/>
      <c r="C9" s="153"/>
      <c r="D9" s="154"/>
      <c r="E9" s="153"/>
      <c r="F9" s="153"/>
      <c r="G9" s="153"/>
      <c r="H9" s="153"/>
    </row>
    <row r="12" customHeight="1" spans="1:8">
      <c r="A12" t="s">
        <v>319</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1"/>
  <sheetViews>
    <sheetView showZeros="0" workbookViewId="0">
      <selection activeCell="A11" sqref="A11"/>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9.5" customHeight="1" spans="1:10">
      <c r="J1" s="133" t="s">
        <v>347</v>
      </c>
    </row>
    <row r="2" ht="36" customHeight="1" spans="1:10">
      <c r="A2" s="86" t="s">
        <v>348</v>
      </c>
      <c r="B2" s="87"/>
      <c r="C2" s="87"/>
      <c r="D2" s="87"/>
      <c r="E2" s="87"/>
      <c r="F2" s="134"/>
      <c r="G2" s="87"/>
      <c r="H2" s="134"/>
      <c r="I2" s="134"/>
      <c r="J2" s="87"/>
    </row>
    <row r="3" ht="17.25" customHeight="1" spans="1:10">
      <c r="A3" s="135" t="str">
        <f>"单位名称："&amp;"德钦县文学艺术界联合会"</f>
        <v>单位名称：德钦县文学艺术界联合会</v>
      </c>
      <c r="B3" s="136"/>
    </row>
    <row r="4" ht="44.25" customHeight="1" spans="1:10">
      <c r="A4" s="126" t="s">
        <v>251</v>
      </c>
      <c r="B4" s="126" t="s">
        <v>252</v>
      </c>
      <c r="C4" s="126" t="s">
        <v>253</v>
      </c>
      <c r="D4" s="126" t="s">
        <v>254</v>
      </c>
      <c r="E4" s="126" t="s">
        <v>255</v>
      </c>
      <c r="F4" s="137" t="s">
        <v>256</v>
      </c>
      <c r="G4" s="126" t="s">
        <v>257</v>
      </c>
      <c r="H4" s="137" t="s">
        <v>258</v>
      </c>
      <c r="I4" s="137" t="s">
        <v>259</v>
      </c>
      <c r="J4" s="126" t="s">
        <v>260</v>
      </c>
    </row>
    <row r="5" ht="19.5" customHeight="1" spans="1:10">
      <c r="A5" s="126">
        <v>1</v>
      </c>
      <c r="B5" s="126">
        <v>2</v>
      </c>
      <c r="C5" s="126">
        <v>3</v>
      </c>
      <c r="D5" s="126">
        <v>4</v>
      </c>
      <c r="E5" s="126">
        <v>5</v>
      </c>
      <c r="F5" s="137">
        <v>6</v>
      </c>
      <c r="G5" s="126">
        <v>7</v>
      </c>
      <c r="H5" s="137">
        <v>8</v>
      </c>
      <c r="I5" s="137">
        <v>9</v>
      </c>
      <c r="J5" s="126">
        <v>10</v>
      </c>
    </row>
    <row r="6" ht="22.5" customHeight="1" spans="1:10">
      <c r="A6" s="80"/>
      <c r="B6" s="55"/>
      <c r="C6" s="55"/>
      <c r="D6" s="55"/>
      <c r="E6" s="51"/>
      <c r="F6" s="138"/>
      <c r="G6" s="51"/>
      <c r="H6" s="138"/>
      <c r="I6" s="138"/>
      <c r="J6" s="51"/>
    </row>
    <row r="7" ht="22.5" customHeight="1" spans="1:10">
      <c r="A7" s="80"/>
      <c r="B7" s="80"/>
      <c r="C7" s="80" t="s">
        <v>349</v>
      </c>
      <c r="D7" s="80" t="s">
        <v>349</v>
      </c>
      <c r="E7" s="80" t="s">
        <v>349</v>
      </c>
      <c r="F7" s="79" t="s">
        <v>349</v>
      </c>
      <c r="G7" s="80" t="s">
        <v>349</v>
      </c>
      <c r="H7" s="80" t="s">
        <v>349</v>
      </c>
      <c r="I7" s="80" t="s">
        <v>349</v>
      </c>
      <c r="J7" s="80" t="s">
        <v>349</v>
      </c>
    </row>
    <row r="8" ht="22.5" customHeight="1" spans="1:10">
      <c r="A8" s="80"/>
      <c r="B8" s="80"/>
      <c r="C8" s="80"/>
      <c r="D8" s="80"/>
      <c r="E8" s="80"/>
      <c r="F8" s="79"/>
      <c r="G8" s="80"/>
      <c r="H8" s="80"/>
      <c r="I8" s="80"/>
      <c r="J8" s="80"/>
    </row>
    <row r="11" customHeight="1" spans="1:10">
      <c r="A11" t="s">
        <v>319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showZeros="0" tabSelected="1" workbookViewId="0">
      <selection activeCell="A12" sqref="A12"/>
    </sheetView>
  </sheetViews>
  <sheetFormatPr defaultColWidth="10.7166666666667"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75" customWidth="1"/>
    <col min="8" max="8" width="22" customWidth="1"/>
  </cols>
  <sheetData>
    <row r="1" ht="14.25" customHeight="1" spans="1:8">
      <c r="H1" s="118" t="s">
        <v>350</v>
      </c>
    </row>
    <row r="2" ht="34.5" customHeight="1" spans="1:8">
      <c r="A2" s="119" t="s">
        <v>351</v>
      </c>
      <c r="B2" s="87"/>
      <c r="C2" s="87"/>
      <c r="D2" s="87"/>
      <c r="E2" s="87"/>
      <c r="F2" s="87"/>
      <c r="G2" s="87"/>
      <c r="H2" s="87"/>
    </row>
    <row r="3" ht="19.5" customHeight="1" spans="1:8">
      <c r="A3" s="120" t="str">
        <f>"单位名称："&amp;"德钦县文学艺术界联合会"</f>
        <v>单位名称：德钦县文学艺术界联合会</v>
      </c>
      <c r="B3" s="89"/>
      <c r="C3" s="121"/>
      <c r="H3" s="122" t="s">
        <v>168</v>
      </c>
    </row>
    <row r="4" ht="18" customHeight="1" spans="1:8">
      <c r="A4" s="93" t="s">
        <v>177</v>
      </c>
      <c r="B4" s="93" t="s">
        <v>352</v>
      </c>
      <c r="C4" s="93" t="s">
        <v>353</v>
      </c>
      <c r="D4" s="93" t="s">
        <v>354</v>
      </c>
      <c r="E4" s="93" t="s">
        <v>355</v>
      </c>
      <c r="F4" s="123" t="s">
        <v>356</v>
      </c>
      <c r="G4" s="124"/>
      <c r="H4" s="125"/>
    </row>
    <row r="5" ht="18" customHeight="1" spans="1:8">
      <c r="A5" s="100"/>
      <c r="B5" s="100"/>
      <c r="C5" s="100"/>
      <c r="D5" s="100"/>
      <c r="E5" s="100"/>
      <c r="F5" s="126" t="s">
        <v>326</v>
      </c>
      <c r="G5" s="126" t="s">
        <v>357</v>
      </c>
      <c r="H5" s="126" t="s">
        <v>358</v>
      </c>
    </row>
    <row r="6" ht="21" customHeight="1" spans="1:8">
      <c r="A6" s="126">
        <v>1</v>
      </c>
      <c r="B6" s="126">
        <v>2</v>
      </c>
      <c r="C6" s="126">
        <v>3</v>
      </c>
      <c r="D6" s="126">
        <v>4</v>
      </c>
      <c r="E6" s="126">
        <v>5</v>
      </c>
      <c r="F6" s="126">
        <v>6</v>
      </c>
      <c r="G6" s="126">
        <v>7</v>
      </c>
      <c r="H6" s="126">
        <v>8</v>
      </c>
    </row>
    <row r="7" ht="22.5" customHeight="1" spans="1:8">
      <c r="A7" s="55"/>
      <c r="B7" s="55"/>
      <c r="C7" s="55"/>
      <c r="D7" s="55"/>
      <c r="E7" s="55"/>
      <c r="F7" s="127"/>
      <c r="G7" s="128"/>
      <c r="H7" s="129"/>
    </row>
    <row r="8" ht="22.5" customHeight="1" spans="1:8">
      <c r="A8" s="130" t="s">
        <v>57</v>
      </c>
      <c r="B8" s="131"/>
      <c r="C8" s="131"/>
      <c r="D8" s="131"/>
      <c r="E8" s="132"/>
      <c r="F8" s="114"/>
      <c r="G8" s="129"/>
      <c r="H8" s="129"/>
    </row>
    <row r="12" customHeight="1" spans="1:8">
      <c r="A12" t="s">
        <v>319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3"/>
  <sheetViews>
    <sheetView showZeros="0" workbookViewId="0">
      <selection activeCell="C15" sqref="C15"/>
    </sheetView>
  </sheetViews>
  <sheetFormatPr defaultColWidth="10.7166666666667" defaultRowHeight="14.25" customHeight="1"/>
  <cols>
    <col min="1" max="1" width="15.7166666666667" customWidth="1"/>
    <col min="2" max="3" width="27.85" customWidth="1"/>
    <col min="4" max="4" width="13" customWidth="1"/>
    <col min="5" max="5" width="20.7166666666667" customWidth="1"/>
    <col min="6" max="6" width="11.575" customWidth="1"/>
    <col min="7" max="7" width="20.7166666666667" customWidth="1"/>
    <col min="8" max="11" width="18" customWidth="1"/>
  </cols>
  <sheetData>
    <row r="1" ht="19.5" customHeight="1" spans="1:11">
      <c r="D1" s="83"/>
      <c r="E1" s="83"/>
      <c r="F1" s="83"/>
      <c r="G1" s="83"/>
      <c r="H1" s="84"/>
      <c r="I1" s="84"/>
      <c r="J1" s="84"/>
      <c r="K1" s="85" t="s">
        <v>359</v>
      </c>
    </row>
    <row r="2" ht="42.75" customHeight="1" spans="1:11">
      <c r="A2" s="86" t="s">
        <v>360</v>
      </c>
      <c r="B2" s="87"/>
      <c r="C2" s="87"/>
      <c r="D2" s="87"/>
      <c r="E2" s="87"/>
      <c r="F2" s="87"/>
      <c r="G2" s="87"/>
      <c r="H2" s="87"/>
      <c r="I2" s="87"/>
      <c r="J2" s="87"/>
      <c r="K2" s="87"/>
    </row>
    <row r="3" ht="19.5" customHeight="1" spans="1:11">
      <c r="A3" s="88" t="str">
        <f>"单位名称："&amp;"德钦县文学艺术界联合会"</f>
        <v>单位名称：德钦县文学艺术界联合会</v>
      </c>
      <c r="B3" s="89"/>
      <c r="C3" s="89"/>
      <c r="D3" s="89"/>
      <c r="E3" s="89"/>
      <c r="F3" s="89"/>
      <c r="G3" s="89"/>
      <c r="H3" s="90"/>
      <c r="I3" s="90"/>
      <c r="J3" s="90"/>
      <c r="K3" s="91" t="s">
        <v>168</v>
      </c>
    </row>
    <row r="4" ht="21.75" customHeight="1" spans="1:11">
      <c r="A4" s="92" t="s">
        <v>238</v>
      </c>
      <c r="B4" s="92" t="s">
        <v>179</v>
      </c>
      <c r="C4" s="92" t="s">
        <v>239</v>
      </c>
      <c r="D4" s="93" t="s">
        <v>180</v>
      </c>
      <c r="E4" s="93" t="s">
        <v>181</v>
      </c>
      <c r="F4" s="93" t="s">
        <v>182</v>
      </c>
      <c r="G4" s="93" t="s">
        <v>183</v>
      </c>
      <c r="H4" s="109" t="s">
        <v>57</v>
      </c>
      <c r="I4" s="94" t="s">
        <v>361</v>
      </c>
      <c r="J4" s="95"/>
      <c r="K4" s="96"/>
    </row>
    <row r="5" ht="21.75" customHeight="1" spans="1:11">
      <c r="A5" s="97"/>
      <c r="B5" s="97"/>
      <c r="C5" s="97"/>
      <c r="D5" s="98"/>
      <c r="E5" s="98"/>
      <c r="F5" s="98"/>
      <c r="G5" s="98"/>
      <c r="H5" s="110"/>
      <c r="I5" s="93" t="s">
        <v>60</v>
      </c>
      <c r="J5" s="93" t="s">
        <v>61</v>
      </c>
      <c r="K5" s="93" t="s">
        <v>62</v>
      </c>
    </row>
    <row r="6" ht="40.5" customHeight="1" spans="1:11">
      <c r="A6" s="99"/>
      <c r="B6" s="99"/>
      <c r="C6" s="99"/>
      <c r="D6" s="100"/>
      <c r="E6" s="100"/>
      <c r="F6" s="100"/>
      <c r="G6" s="100"/>
      <c r="H6" s="111"/>
      <c r="I6" s="100" t="s">
        <v>59</v>
      </c>
      <c r="J6" s="100"/>
      <c r="K6" s="100"/>
    </row>
    <row r="7" ht="19.5" customHeight="1" spans="1:11">
      <c r="A7" s="101">
        <v>1</v>
      </c>
      <c r="B7" s="101">
        <v>2</v>
      </c>
      <c r="C7" s="101">
        <v>3</v>
      </c>
      <c r="D7" s="101">
        <v>4</v>
      </c>
      <c r="E7" s="101">
        <v>5</v>
      </c>
      <c r="F7" s="101">
        <v>6</v>
      </c>
      <c r="G7" s="101">
        <v>7</v>
      </c>
      <c r="H7" s="101">
        <v>8</v>
      </c>
      <c r="I7" s="101">
        <v>9</v>
      </c>
      <c r="J7" s="102">
        <v>10</v>
      </c>
      <c r="K7" s="102">
        <v>11</v>
      </c>
    </row>
    <row r="8" ht="22.5" customHeight="1" spans="1:11">
      <c r="A8" s="112"/>
      <c r="B8" s="113"/>
      <c r="C8" s="113"/>
      <c r="D8" s="113"/>
      <c r="E8" s="113"/>
      <c r="F8" s="113"/>
      <c r="G8" s="113"/>
      <c r="H8" s="105"/>
      <c r="I8" s="105"/>
      <c r="J8" s="105"/>
      <c r="K8" s="114"/>
    </row>
    <row r="9" ht="22.5" customHeight="1" spans="1:11">
      <c r="A9" s="112"/>
      <c r="B9" s="113"/>
      <c r="C9" s="113"/>
      <c r="D9" s="113"/>
      <c r="E9" s="113"/>
      <c r="F9" s="113"/>
      <c r="G9" s="113"/>
      <c r="H9" s="105"/>
      <c r="I9" s="105"/>
      <c r="J9" s="105"/>
      <c r="K9" s="114"/>
    </row>
    <row r="10" ht="22.5" customHeight="1" spans="1:11">
      <c r="A10" s="115" t="s">
        <v>106</v>
      </c>
      <c r="B10" s="116"/>
      <c r="C10" s="116"/>
      <c r="D10" s="116"/>
      <c r="E10" s="116"/>
      <c r="F10" s="116"/>
      <c r="G10" s="117"/>
      <c r="H10" s="105"/>
      <c r="I10" s="105"/>
      <c r="J10" s="105"/>
      <c r="K10" s="114"/>
    </row>
    <row r="13" customHeight="1" spans="1:11">
      <c r="A13" t="s">
        <v>319</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A1" sqref="A1"/>
    </sheetView>
  </sheetViews>
  <sheetFormatPr defaultColWidth="10.7166666666667" defaultRowHeight="14.25" customHeight="1" outlineLevelCol="6"/>
  <cols>
    <col min="1" max="1" width="34.275" customWidth="1"/>
    <col min="2" max="2" width="27" customWidth="1"/>
    <col min="3" max="3" width="36.85" customWidth="1"/>
    <col min="4" max="4" width="23.85" customWidth="1"/>
    <col min="5" max="7" width="27.85" customWidth="1"/>
  </cols>
  <sheetData>
    <row r="1" ht="18.75" customHeight="1" spans="1:7">
      <c r="D1" s="83"/>
      <c r="E1" s="84"/>
      <c r="F1" s="84"/>
      <c r="G1" s="85" t="s">
        <v>362</v>
      </c>
    </row>
    <row r="2" ht="36.75" customHeight="1" spans="1:7">
      <c r="A2" s="86" t="s">
        <v>363</v>
      </c>
      <c r="B2" s="87"/>
      <c r="C2" s="87"/>
      <c r="D2" s="87"/>
      <c r="E2" s="87"/>
      <c r="F2" s="87"/>
      <c r="G2" s="87"/>
    </row>
    <row r="3" ht="22.5" customHeight="1" spans="1:7">
      <c r="A3" s="88" t="str">
        <f>"单位名称："&amp;"德钦县文学艺术界联合会"</f>
        <v>单位名称：德钦县文学艺术界联合会</v>
      </c>
      <c r="B3" s="89"/>
      <c r="C3" s="89"/>
      <c r="D3" s="89"/>
      <c r="E3" s="90"/>
      <c r="F3" s="90"/>
      <c r="G3" s="91" t="s">
        <v>168</v>
      </c>
    </row>
    <row r="4" ht="21.75" customHeight="1" spans="1:7">
      <c r="A4" s="92" t="s">
        <v>239</v>
      </c>
      <c r="B4" s="92" t="s">
        <v>238</v>
      </c>
      <c r="C4" s="92" t="s">
        <v>179</v>
      </c>
      <c r="D4" s="93" t="s">
        <v>364</v>
      </c>
      <c r="E4" s="94" t="s">
        <v>60</v>
      </c>
      <c r="F4" s="95"/>
      <c r="G4" s="96"/>
    </row>
    <row r="5" ht="21.75" customHeight="1" spans="1:7">
      <c r="A5" s="97"/>
      <c r="B5" s="97"/>
      <c r="C5" s="97"/>
      <c r="D5" s="98"/>
      <c r="E5" s="92" t="s">
        <v>365</v>
      </c>
      <c r="F5" s="92" t="s">
        <v>366</v>
      </c>
      <c r="G5" s="93" t="s">
        <v>367</v>
      </c>
    </row>
    <row r="6" ht="40.5" customHeight="1" spans="1:7">
      <c r="A6" s="99"/>
      <c r="B6" s="99"/>
      <c r="C6" s="99"/>
      <c r="D6" s="100"/>
      <c r="E6" s="99" t="s">
        <v>59</v>
      </c>
      <c r="F6" s="99"/>
      <c r="G6" s="100"/>
    </row>
    <row r="7" ht="19.5" customHeight="1" spans="1:7">
      <c r="A7" s="101">
        <v>1</v>
      </c>
      <c r="B7" s="101">
        <v>2</v>
      </c>
      <c r="C7" s="101">
        <v>3</v>
      </c>
      <c r="D7" s="101">
        <v>4</v>
      </c>
      <c r="E7" s="101">
        <v>8</v>
      </c>
      <c r="F7" s="101">
        <v>9</v>
      </c>
      <c r="G7" s="102">
        <v>10</v>
      </c>
    </row>
    <row r="8" ht="22.5" customHeight="1" spans="1:7">
      <c r="A8" s="103" t="s">
        <v>72</v>
      </c>
      <c r="B8" s="104"/>
      <c r="C8" s="104"/>
      <c r="D8" s="103"/>
      <c r="E8" s="105">
        <v>27000</v>
      </c>
      <c r="F8" s="105"/>
      <c r="G8" s="105"/>
    </row>
    <row r="9" ht="22.5" customHeight="1" spans="1:7">
      <c r="A9" s="103"/>
      <c r="B9" s="104" t="s">
        <v>368</v>
      </c>
      <c r="C9" s="104" t="s">
        <v>242</v>
      </c>
      <c r="D9" s="103" t="s">
        <v>369</v>
      </c>
      <c r="E9" s="105">
        <v>27000</v>
      </c>
      <c r="F9" s="105"/>
      <c r="G9" s="105"/>
    </row>
    <row r="10" ht="22.5" customHeight="1" spans="1:7">
      <c r="A10" s="106" t="s">
        <v>57</v>
      </c>
      <c r="B10" s="107" t="s">
        <v>349</v>
      </c>
      <c r="C10" s="107"/>
      <c r="D10" s="108"/>
      <c r="E10" s="105">
        <v>27000</v>
      </c>
      <c r="F10" s="105"/>
      <c r="G10" s="105"/>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7"/>
  <sheetViews>
    <sheetView showZeros="0" workbookViewId="0">
      <selection activeCell="B5" sqref="B5"/>
    </sheetView>
  </sheetViews>
  <sheetFormatPr defaultColWidth="10" defaultRowHeight="14.25" customHeight="1"/>
  <cols>
    <col min="1" max="1" width="21.1416666666667" customWidth="1"/>
    <col min="2" max="2" width="27.275" customWidth="1"/>
    <col min="3" max="3" width="25.575" customWidth="1"/>
    <col min="4" max="4" width="18.1416666666667" customWidth="1"/>
    <col min="5" max="5" width="36.85" customWidth="1"/>
    <col min="6" max="6" width="18" customWidth="1"/>
    <col min="7" max="7" width="19.1416666666667" customWidth="1"/>
    <col min="8" max="8" width="34.575" customWidth="1"/>
    <col min="9" max="9" width="35.7166666666667" customWidth="1"/>
    <col min="10" max="10" width="27.85" customWidth="1"/>
  </cols>
  <sheetData>
    <row r="1" customHeight="1" spans="1:10">
      <c r="A1" s="33" t="s">
        <v>370</v>
      </c>
      <c r="B1" s="34"/>
      <c r="C1" s="34"/>
      <c r="D1" s="34"/>
      <c r="E1" s="34"/>
      <c r="F1" s="34"/>
      <c r="G1" s="34"/>
      <c r="H1" s="34"/>
      <c r="I1" s="34"/>
      <c r="J1" s="35"/>
    </row>
    <row r="2" ht="81" customHeight="1" spans="1:10">
      <c r="A2" s="36" t="s">
        <v>371</v>
      </c>
      <c r="B2" s="34"/>
      <c r="C2" s="34"/>
      <c r="D2" s="34"/>
      <c r="E2" s="34"/>
      <c r="F2" s="34"/>
      <c r="G2" s="34"/>
      <c r="H2" s="34"/>
      <c r="I2" s="34"/>
      <c r="J2" s="35"/>
    </row>
    <row r="3" ht="30" customHeight="1" spans="1:10">
      <c r="A3" s="37" t="s">
        <v>372</v>
      </c>
      <c r="B3" s="38" t="str">
        <f>"德钦县文学艺术界联合会"</f>
        <v>德钦县文学艺术界联合会</v>
      </c>
      <c r="C3" s="39"/>
      <c r="D3" s="39"/>
      <c r="E3" s="39"/>
      <c r="F3" s="39"/>
      <c r="G3" s="39"/>
      <c r="H3" s="39"/>
      <c r="I3" s="39"/>
      <c r="J3" s="40"/>
    </row>
    <row r="4" ht="32.25" customHeight="1" spans="1:10">
      <c r="A4" s="41" t="s">
        <v>373</v>
      </c>
      <c r="B4" s="42"/>
      <c r="C4" s="42"/>
      <c r="D4" s="42"/>
      <c r="E4" s="42"/>
      <c r="F4" s="42"/>
      <c r="G4" s="42"/>
      <c r="H4" s="42"/>
      <c r="I4" s="43"/>
      <c r="J4" s="37" t="s">
        <v>374</v>
      </c>
    </row>
    <row r="5" ht="99.75" customHeight="1" spans="1:10">
      <c r="A5" s="44" t="s">
        <v>375</v>
      </c>
      <c r="B5" s="45" t="s">
        <v>376</v>
      </c>
      <c r="C5" s="46" t="s">
        <v>377</v>
      </c>
      <c r="D5" s="47"/>
      <c r="E5" s="47"/>
      <c r="F5" s="47"/>
      <c r="G5" s="47"/>
      <c r="H5" s="47"/>
      <c r="I5" s="48"/>
      <c r="J5" s="49" t="s">
        <v>378</v>
      </c>
    </row>
    <row r="6" ht="99.75" customHeight="1" spans="1:10">
      <c r="A6" s="50"/>
      <c r="B6" s="45" t="s">
        <v>379</v>
      </c>
      <c r="C6" s="46" t="s">
        <v>380</v>
      </c>
      <c r="D6" s="47"/>
      <c r="E6" s="47"/>
      <c r="F6" s="47"/>
      <c r="G6" s="47"/>
      <c r="H6" s="47"/>
      <c r="I6" s="48"/>
      <c r="J6" s="49" t="s">
        <v>381</v>
      </c>
    </row>
    <row r="7" ht="75" customHeight="1" spans="1:10">
      <c r="A7" s="45" t="s">
        <v>382</v>
      </c>
      <c r="B7" s="51" t="s">
        <v>383</v>
      </c>
      <c r="C7" s="52" t="s">
        <v>261</v>
      </c>
      <c r="D7" s="53"/>
      <c r="E7" s="53"/>
      <c r="F7" s="53"/>
      <c r="G7" s="53"/>
      <c r="H7" s="53"/>
      <c r="I7" s="54"/>
      <c r="J7" s="55" t="s">
        <v>384</v>
      </c>
    </row>
    <row r="8" ht="32.25" customHeight="1" spans="1:10">
      <c r="A8" s="56" t="s">
        <v>385</v>
      </c>
      <c r="B8" s="39"/>
      <c r="C8" s="39"/>
      <c r="D8" s="39"/>
      <c r="E8" s="39"/>
      <c r="F8" s="39"/>
      <c r="G8" s="39"/>
      <c r="H8" s="39"/>
      <c r="I8" s="39"/>
      <c r="J8" s="40"/>
    </row>
    <row r="9" ht="32.25" customHeight="1" spans="1:10">
      <c r="A9" s="57" t="s">
        <v>386</v>
      </c>
      <c r="B9" s="58"/>
      <c r="C9" s="59" t="s">
        <v>387</v>
      </c>
      <c r="D9" s="60"/>
      <c r="E9" s="61"/>
      <c r="F9" s="59" t="s">
        <v>388</v>
      </c>
      <c r="G9" s="61"/>
      <c r="H9" s="41" t="s">
        <v>389</v>
      </c>
      <c r="I9" s="42"/>
      <c r="J9" s="43"/>
    </row>
    <row r="10" ht="32.25" customHeight="1" spans="1:10">
      <c r="A10" s="62"/>
      <c r="B10" s="63"/>
      <c r="C10" s="64"/>
      <c r="D10" s="65"/>
      <c r="E10" s="66"/>
      <c r="F10" s="64"/>
      <c r="G10" s="66"/>
      <c r="H10" s="45" t="s">
        <v>390</v>
      </c>
      <c r="I10" s="45" t="s">
        <v>391</v>
      </c>
      <c r="J10" s="45" t="s">
        <v>392</v>
      </c>
    </row>
    <row r="11" ht="34.5" customHeight="1" spans="1:10">
      <c r="A11" s="46" t="s">
        <v>380</v>
      </c>
      <c r="B11" s="48"/>
      <c r="C11" s="46" t="s">
        <v>393</v>
      </c>
      <c r="D11" s="47"/>
      <c r="E11" s="48"/>
      <c r="F11" s="46" t="s">
        <v>194</v>
      </c>
      <c r="G11" s="48"/>
      <c r="H11" s="67"/>
      <c r="I11" s="67"/>
      <c r="J11" s="67"/>
    </row>
    <row r="12" ht="34.5" customHeight="1" spans="1:10">
      <c r="A12" s="46" t="s">
        <v>380</v>
      </c>
      <c r="B12" s="68"/>
      <c r="C12" s="46" t="s">
        <v>393</v>
      </c>
      <c r="D12" s="68"/>
      <c r="E12" s="68"/>
      <c r="F12" s="46" t="s">
        <v>204</v>
      </c>
      <c r="G12" s="68"/>
      <c r="H12" s="67"/>
      <c r="I12" s="67"/>
      <c r="J12" s="67"/>
    </row>
    <row r="13" ht="34.5" customHeight="1" spans="1:10">
      <c r="A13" s="46" t="s">
        <v>380</v>
      </c>
      <c r="B13" s="68"/>
      <c r="C13" s="46" t="s">
        <v>393</v>
      </c>
      <c r="D13" s="68"/>
      <c r="E13" s="68"/>
      <c r="F13" s="46" t="s">
        <v>165</v>
      </c>
      <c r="G13" s="68"/>
      <c r="H13" s="67"/>
      <c r="I13" s="67"/>
      <c r="J13" s="67"/>
    </row>
    <row r="14" ht="34.5" customHeight="1" spans="1:10">
      <c r="A14" s="46" t="s">
        <v>380</v>
      </c>
      <c r="B14" s="68"/>
      <c r="C14" s="46" t="s">
        <v>393</v>
      </c>
      <c r="D14" s="68"/>
      <c r="E14" s="68"/>
      <c r="F14" s="46" t="s">
        <v>229</v>
      </c>
      <c r="G14" s="68"/>
      <c r="H14" s="67"/>
      <c r="I14" s="67"/>
      <c r="J14" s="67"/>
    </row>
    <row r="15" ht="34.5" customHeight="1" spans="1:10">
      <c r="A15" s="46" t="s">
        <v>380</v>
      </c>
      <c r="B15" s="68"/>
      <c r="C15" s="46" t="s">
        <v>393</v>
      </c>
      <c r="D15" s="68"/>
      <c r="E15" s="68"/>
      <c r="F15" s="46" t="s">
        <v>226</v>
      </c>
      <c r="G15" s="68"/>
      <c r="H15" s="67"/>
      <c r="I15" s="67"/>
      <c r="J15" s="67"/>
    </row>
    <row r="16" ht="34.5" customHeight="1" spans="1:10">
      <c r="A16" s="46" t="s">
        <v>380</v>
      </c>
      <c r="B16" s="68"/>
      <c r="C16" s="46" t="s">
        <v>393</v>
      </c>
      <c r="D16" s="68"/>
      <c r="E16" s="68"/>
      <c r="F16" s="46" t="s">
        <v>224</v>
      </c>
      <c r="G16" s="68"/>
      <c r="H16" s="67"/>
      <c r="I16" s="67"/>
      <c r="J16" s="67"/>
    </row>
    <row r="17" ht="34.5" customHeight="1" spans="1:10">
      <c r="A17" s="46" t="s">
        <v>380</v>
      </c>
      <c r="B17" s="68"/>
      <c r="C17" s="46" t="s">
        <v>393</v>
      </c>
      <c r="D17" s="68"/>
      <c r="E17" s="68"/>
      <c r="F17" s="46" t="s">
        <v>242</v>
      </c>
      <c r="G17" s="68"/>
      <c r="H17" s="67"/>
      <c r="I17" s="67"/>
      <c r="J17" s="67"/>
    </row>
    <row r="18" ht="34.5" customHeight="1" spans="1:10">
      <c r="A18" s="46" t="s">
        <v>380</v>
      </c>
      <c r="B18" s="68"/>
      <c r="C18" s="46" t="s">
        <v>393</v>
      </c>
      <c r="D18" s="68"/>
      <c r="E18" s="68"/>
      <c r="F18" s="46" t="s">
        <v>233</v>
      </c>
      <c r="G18" s="68"/>
      <c r="H18" s="67"/>
      <c r="I18" s="67"/>
      <c r="J18" s="67"/>
    </row>
    <row r="19" ht="34.5" customHeight="1" spans="1:10">
      <c r="A19" s="46" t="s">
        <v>380</v>
      </c>
      <c r="B19" s="68"/>
      <c r="C19" s="46" t="s">
        <v>393</v>
      </c>
      <c r="D19" s="68"/>
      <c r="E19" s="68"/>
      <c r="F19" s="46" t="s">
        <v>172</v>
      </c>
      <c r="G19" s="68"/>
      <c r="H19" s="67"/>
      <c r="I19" s="67"/>
      <c r="J19" s="67"/>
    </row>
    <row r="20" ht="34.5" customHeight="1" spans="1:10">
      <c r="A20" s="46" t="s">
        <v>380</v>
      </c>
      <c r="B20" s="68"/>
      <c r="C20" s="46" t="s">
        <v>393</v>
      </c>
      <c r="D20" s="68"/>
      <c r="E20" s="68"/>
      <c r="F20" s="46" t="s">
        <v>200</v>
      </c>
      <c r="G20" s="68"/>
      <c r="H20" s="67"/>
      <c r="I20" s="67"/>
      <c r="J20" s="67"/>
    </row>
    <row r="21" ht="34.5" customHeight="1" spans="1:10">
      <c r="A21" s="46" t="s">
        <v>380</v>
      </c>
      <c r="B21" s="68"/>
      <c r="C21" s="46" t="s">
        <v>393</v>
      </c>
      <c r="D21" s="68"/>
      <c r="E21" s="68"/>
      <c r="F21" s="46" t="s">
        <v>216</v>
      </c>
      <c r="G21" s="68"/>
      <c r="H21" s="67"/>
      <c r="I21" s="67"/>
      <c r="J21" s="67"/>
    </row>
    <row r="22" ht="32.25" customHeight="1" spans="1:10">
      <c r="A22" s="69" t="s">
        <v>394</v>
      </c>
      <c r="B22" s="70"/>
      <c r="C22" s="70"/>
      <c r="D22" s="70"/>
      <c r="E22" s="70"/>
      <c r="F22" s="70"/>
      <c r="G22" s="70"/>
      <c r="H22" s="70"/>
      <c r="I22" s="70"/>
      <c r="J22" s="71"/>
    </row>
    <row r="23" ht="32.25" customHeight="1" spans="1:10">
      <c r="A23" s="72" t="s">
        <v>395</v>
      </c>
      <c r="B23" s="73"/>
      <c r="C23" s="73"/>
      <c r="D23" s="73"/>
      <c r="E23" s="73"/>
      <c r="F23" s="73"/>
      <c r="G23" s="74"/>
      <c r="H23" s="75" t="s">
        <v>396</v>
      </c>
      <c r="I23" s="76" t="s">
        <v>260</v>
      </c>
      <c r="J23" s="75" t="s">
        <v>397</v>
      </c>
    </row>
    <row r="24" ht="36" customHeight="1" spans="1:10">
      <c r="A24" s="77" t="s">
        <v>253</v>
      </c>
      <c r="B24" s="77" t="s">
        <v>398</v>
      </c>
      <c r="C24" s="78" t="s">
        <v>255</v>
      </c>
      <c r="D24" s="78" t="s">
        <v>256</v>
      </c>
      <c r="E24" s="78" t="s">
        <v>257</v>
      </c>
      <c r="F24" s="78" t="s">
        <v>258</v>
      </c>
      <c r="G24" s="78" t="s">
        <v>259</v>
      </c>
      <c r="H24" s="50"/>
      <c r="I24" s="50"/>
      <c r="J24" s="50"/>
    </row>
    <row r="25" ht="32.25" customHeight="1" spans="1:10">
      <c r="A25" s="79" t="s">
        <v>262</v>
      </c>
      <c r="B25" s="79"/>
      <c r="C25" s="80"/>
      <c r="D25" s="79"/>
      <c r="E25" s="79"/>
      <c r="F25" s="79"/>
      <c r="G25" s="79"/>
      <c r="H25" s="81"/>
      <c r="I25" s="82"/>
      <c r="J25" s="81"/>
    </row>
    <row r="26" ht="32.25" customHeight="1" spans="1:10">
      <c r="A26" s="79"/>
      <c r="B26" s="79" t="s">
        <v>263</v>
      </c>
      <c r="C26" s="80"/>
      <c r="D26" s="79"/>
      <c r="E26" s="79"/>
      <c r="F26" s="79"/>
      <c r="G26" s="79"/>
      <c r="H26" s="81"/>
      <c r="I26" s="82"/>
      <c r="J26" s="81"/>
    </row>
    <row r="27" ht="32.25" customHeight="1" spans="1:10">
      <c r="A27" s="79"/>
      <c r="B27" s="79"/>
      <c r="C27" s="80" t="s">
        <v>264</v>
      </c>
      <c r="D27" s="79" t="s">
        <v>265</v>
      </c>
      <c r="E27" s="79" t="s">
        <v>150</v>
      </c>
      <c r="F27" s="79" t="s">
        <v>267</v>
      </c>
      <c r="G27" s="79" t="s">
        <v>268</v>
      </c>
      <c r="H27" s="81" t="s">
        <v>399</v>
      </c>
      <c r="I27" s="82" t="s">
        <v>269</v>
      </c>
      <c r="J27" s="81" t="s">
        <v>400</v>
      </c>
    </row>
    <row r="28" ht="32.25" customHeight="1" spans="1:10">
      <c r="A28" s="79"/>
      <c r="B28" s="79"/>
      <c r="C28" s="80" t="s">
        <v>270</v>
      </c>
      <c r="D28" s="79" t="s">
        <v>265</v>
      </c>
      <c r="E28" s="79" t="s">
        <v>271</v>
      </c>
      <c r="F28" s="79" t="s">
        <v>267</v>
      </c>
      <c r="G28" s="79" t="s">
        <v>268</v>
      </c>
      <c r="H28" s="81" t="s">
        <v>399</v>
      </c>
      <c r="I28" s="82" t="s">
        <v>272</v>
      </c>
      <c r="J28" s="81" t="s">
        <v>401</v>
      </c>
    </row>
    <row r="29" ht="32.25" customHeight="1" spans="1:10">
      <c r="A29" s="79"/>
      <c r="B29" s="79"/>
      <c r="C29" s="80" t="s">
        <v>273</v>
      </c>
      <c r="D29" s="79" t="s">
        <v>274</v>
      </c>
      <c r="E29" s="79" t="s">
        <v>151</v>
      </c>
      <c r="F29" s="79" t="s">
        <v>267</v>
      </c>
      <c r="G29" s="79" t="s">
        <v>268</v>
      </c>
      <c r="H29" s="81" t="s">
        <v>402</v>
      </c>
      <c r="I29" s="82" t="s">
        <v>275</v>
      </c>
      <c r="J29" s="81" t="s">
        <v>403</v>
      </c>
    </row>
    <row r="30" ht="32.25" customHeight="1" spans="1:10">
      <c r="A30" s="79"/>
      <c r="B30" s="79"/>
      <c r="C30" s="80" t="s">
        <v>276</v>
      </c>
      <c r="D30" s="79" t="s">
        <v>265</v>
      </c>
      <c r="E30" s="79" t="s">
        <v>151</v>
      </c>
      <c r="F30" s="79" t="s">
        <v>267</v>
      </c>
      <c r="G30" s="79" t="s">
        <v>268</v>
      </c>
      <c r="H30" s="81" t="s">
        <v>402</v>
      </c>
      <c r="I30" s="82" t="s">
        <v>277</v>
      </c>
      <c r="J30" s="81" t="s">
        <v>403</v>
      </c>
    </row>
    <row r="31" ht="32.25" customHeight="1" spans="1:10">
      <c r="A31" s="79"/>
      <c r="B31" s="79"/>
      <c r="C31" s="80" t="s">
        <v>278</v>
      </c>
      <c r="D31" s="79" t="s">
        <v>274</v>
      </c>
      <c r="E31" s="79" t="s">
        <v>150</v>
      </c>
      <c r="F31" s="79" t="s">
        <v>279</v>
      </c>
      <c r="G31" s="79" t="s">
        <v>268</v>
      </c>
      <c r="H31" s="81" t="s">
        <v>402</v>
      </c>
      <c r="I31" s="82" t="s">
        <v>280</v>
      </c>
      <c r="J31" s="81" t="s">
        <v>404</v>
      </c>
    </row>
    <row r="32" ht="32.25" customHeight="1" spans="1:10">
      <c r="A32" s="79"/>
      <c r="B32" s="79" t="s">
        <v>281</v>
      </c>
      <c r="C32" s="80"/>
      <c r="D32" s="79"/>
      <c r="E32" s="79"/>
      <c r="F32" s="79"/>
      <c r="G32" s="79"/>
      <c r="H32" s="81"/>
      <c r="I32" s="82"/>
      <c r="J32" s="81"/>
    </row>
    <row r="33" ht="32.25" customHeight="1" spans="1:10">
      <c r="A33" s="79"/>
      <c r="B33" s="79"/>
      <c r="C33" s="80" t="s">
        <v>282</v>
      </c>
      <c r="D33" s="79" t="s">
        <v>274</v>
      </c>
      <c r="E33" s="79" t="s">
        <v>283</v>
      </c>
      <c r="F33" s="79" t="s">
        <v>284</v>
      </c>
      <c r="G33" s="79" t="s">
        <v>268</v>
      </c>
      <c r="H33" s="81" t="s">
        <v>399</v>
      </c>
      <c r="I33" s="82" t="s">
        <v>285</v>
      </c>
      <c r="J33" s="81" t="s">
        <v>405</v>
      </c>
    </row>
    <row r="34" ht="32.25" customHeight="1" spans="1:10">
      <c r="A34" s="79"/>
      <c r="B34" s="79"/>
      <c r="C34" s="80" t="s">
        <v>286</v>
      </c>
      <c r="D34" s="79" t="s">
        <v>274</v>
      </c>
      <c r="E34" s="79" t="s">
        <v>287</v>
      </c>
      <c r="F34" s="79" t="s">
        <v>284</v>
      </c>
      <c r="G34" s="79" t="s">
        <v>268</v>
      </c>
      <c r="H34" s="81" t="s">
        <v>406</v>
      </c>
      <c r="I34" s="82" t="s">
        <v>288</v>
      </c>
      <c r="J34" s="81" t="s">
        <v>405</v>
      </c>
    </row>
    <row r="35" ht="32.25" customHeight="1" spans="1:10">
      <c r="A35" s="79"/>
      <c r="B35" s="79" t="s">
        <v>289</v>
      </c>
      <c r="C35" s="80"/>
      <c r="D35" s="79"/>
      <c r="E35" s="79"/>
      <c r="F35" s="79"/>
      <c r="G35" s="79"/>
      <c r="H35" s="81"/>
      <c r="I35" s="82"/>
      <c r="J35" s="81"/>
    </row>
    <row r="36" ht="32.25" customHeight="1" spans="1:10">
      <c r="A36" s="79"/>
      <c r="B36" s="79"/>
      <c r="C36" s="80" t="s">
        <v>290</v>
      </c>
      <c r="D36" s="79" t="s">
        <v>274</v>
      </c>
      <c r="E36" s="79" t="s">
        <v>407</v>
      </c>
      <c r="F36" s="79"/>
      <c r="G36" s="79" t="s">
        <v>298</v>
      </c>
      <c r="H36" s="81" t="s">
        <v>408</v>
      </c>
      <c r="I36" s="82" t="s">
        <v>293</v>
      </c>
      <c r="J36" s="81" t="s">
        <v>405</v>
      </c>
    </row>
    <row r="37" ht="32.25" customHeight="1" spans="1:10">
      <c r="A37" s="79" t="s">
        <v>294</v>
      </c>
      <c r="B37" s="79"/>
      <c r="C37" s="80"/>
      <c r="D37" s="79"/>
      <c r="E37" s="79"/>
      <c r="F37" s="79"/>
      <c r="G37" s="79"/>
      <c r="H37" s="81"/>
      <c r="I37" s="82"/>
      <c r="J37" s="81"/>
    </row>
    <row r="38" ht="32.25" customHeight="1" spans="1:10">
      <c r="A38" s="79"/>
      <c r="B38" s="79" t="s">
        <v>295</v>
      </c>
      <c r="C38" s="80"/>
      <c r="D38" s="79"/>
      <c r="E38" s="79"/>
      <c r="F38" s="79"/>
      <c r="G38" s="79"/>
      <c r="H38" s="81"/>
      <c r="I38" s="82"/>
      <c r="J38" s="81"/>
    </row>
    <row r="39" ht="32.25" customHeight="1" spans="1:10">
      <c r="A39" s="79"/>
      <c r="B39" s="79"/>
      <c r="C39" s="80" t="s">
        <v>296</v>
      </c>
      <c r="D39" s="79" t="s">
        <v>274</v>
      </c>
      <c r="E39" s="79" t="s">
        <v>297</v>
      </c>
      <c r="F39" s="79"/>
      <c r="G39" s="79" t="s">
        <v>298</v>
      </c>
      <c r="H39" s="81" t="s">
        <v>399</v>
      </c>
      <c r="I39" s="82" t="s">
        <v>299</v>
      </c>
      <c r="J39" s="81" t="s">
        <v>405</v>
      </c>
    </row>
    <row r="40" ht="32.25" customHeight="1" spans="1:10">
      <c r="A40" s="79"/>
      <c r="B40" s="79" t="s">
        <v>300</v>
      </c>
      <c r="C40" s="80"/>
      <c r="D40" s="79"/>
      <c r="E40" s="79"/>
      <c r="F40" s="79"/>
      <c r="G40" s="79"/>
      <c r="H40" s="81"/>
      <c r="I40" s="82"/>
      <c r="J40" s="81"/>
    </row>
    <row r="41" ht="32.25" customHeight="1" spans="1:10">
      <c r="A41" s="79"/>
      <c r="B41" s="79"/>
      <c r="C41" s="80" t="s">
        <v>301</v>
      </c>
      <c r="D41" s="79" t="s">
        <v>274</v>
      </c>
      <c r="E41" s="79" t="s">
        <v>302</v>
      </c>
      <c r="F41" s="79"/>
      <c r="G41" s="79" t="s">
        <v>298</v>
      </c>
      <c r="H41" s="81" t="s">
        <v>399</v>
      </c>
      <c r="I41" s="82" t="s">
        <v>303</v>
      </c>
      <c r="J41" s="81" t="s">
        <v>405</v>
      </c>
    </row>
    <row r="42" ht="32.25" customHeight="1" spans="1:10">
      <c r="A42" s="79" t="s">
        <v>304</v>
      </c>
      <c r="B42" s="79"/>
      <c r="C42" s="80"/>
      <c r="D42" s="79"/>
      <c r="E42" s="79"/>
      <c r="F42" s="79"/>
      <c r="G42" s="79"/>
      <c r="H42" s="81"/>
      <c r="I42" s="82"/>
      <c r="J42" s="81"/>
    </row>
    <row r="43" ht="32.25" customHeight="1" spans="1:10">
      <c r="A43" s="79"/>
      <c r="B43" s="79" t="s">
        <v>305</v>
      </c>
      <c r="C43" s="80"/>
      <c r="D43" s="79"/>
      <c r="E43" s="79"/>
      <c r="F43" s="79"/>
      <c r="G43" s="79"/>
      <c r="H43" s="81"/>
      <c r="I43" s="82"/>
      <c r="J43" s="81"/>
    </row>
    <row r="44" ht="32.25" customHeight="1" spans="1:10">
      <c r="A44" s="79"/>
      <c r="B44" s="79"/>
      <c r="C44" s="80" t="s">
        <v>306</v>
      </c>
      <c r="D44" s="79" t="s">
        <v>265</v>
      </c>
      <c r="E44" s="79" t="s">
        <v>287</v>
      </c>
      <c r="F44" s="79" t="s">
        <v>284</v>
      </c>
      <c r="G44" s="79" t="s">
        <v>268</v>
      </c>
      <c r="H44" s="81" t="s">
        <v>409</v>
      </c>
      <c r="I44" s="82" t="s">
        <v>307</v>
      </c>
      <c r="J44" s="81" t="s">
        <v>410</v>
      </c>
    </row>
    <row r="45" ht="32.25" customHeight="1" spans="1:10">
      <c r="A45" s="79" t="s">
        <v>308</v>
      </c>
      <c r="B45" s="79"/>
      <c r="C45" s="80"/>
      <c r="D45" s="79"/>
      <c r="E45" s="79"/>
      <c r="F45" s="79"/>
      <c r="G45" s="79"/>
      <c r="H45" s="81"/>
      <c r="I45" s="82"/>
      <c r="J45" s="81"/>
    </row>
    <row r="46" ht="32.25" customHeight="1" spans="1:10">
      <c r="A46" s="79"/>
      <c r="B46" s="79" t="s">
        <v>309</v>
      </c>
      <c r="C46" s="80"/>
      <c r="D46" s="79"/>
      <c r="E46" s="79"/>
      <c r="F46" s="79"/>
      <c r="G46" s="79"/>
      <c r="H46" s="81"/>
      <c r="I46" s="82"/>
      <c r="J46" s="81"/>
    </row>
    <row r="47" ht="32.25" customHeight="1" spans="1:10">
      <c r="A47" s="79"/>
      <c r="B47" s="79"/>
      <c r="C47" s="80" t="s">
        <v>310</v>
      </c>
      <c r="D47" s="79" t="s">
        <v>411</v>
      </c>
      <c r="E47" s="79" t="s">
        <v>311</v>
      </c>
      <c r="F47" s="79" t="s">
        <v>312</v>
      </c>
      <c r="G47" s="79" t="s">
        <v>268</v>
      </c>
      <c r="H47" s="81" t="s">
        <v>399</v>
      </c>
      <c r="I47" s="82" t="s">
        <v>313</v>
      </c>
      <c r="J47" s="81" t="s">
        <v>405</v>
      </c>
    </row>
  </sheetData>
  <mergeCells count="57">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J22"/>
    <mergeCell ref="A23:G23"/>
    <mergeCell ref="A5:A6"/>
    <mergeCell ref="H23:H24"/>
    <mergeCell ref="I23:I24"/>
    <mergeCell ref="J23:J24"/>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workbookViewId="0">
      <selection activeCell="A1" sqref="A1 A1 A1 A1 A1 A1 A1 A1 A1 A1 A1 A1 A1 A1 A1"/>
    </sheetView>
  </sheetViews>
  <sheetFormatPr defaultColWidth="10.575" defaultRowHeight="13.5" customHeight="1"/>
  <cols>
    <col min="1" max="1" width="41" customWidth="1"/>
    <col min="2" max="2" width="15.1416666666667" customWidth="1"/>
    <col min="3" max="3" width="15" customWidth="1"/>
    <col min="4" max="4" width="21.575" customWidth="1"/>
    <col min="5" max="5" width="12" customWidth="1"/>
    <col min="6" max="6" width="11.85" customWidth="1"/>
    <col min="7" max="7" width="12.85" customWidth="1"/>
    <col min="8" max="8" width="11.9833333333333" customWidth="1"/>
    <col min="9" max="12" width="12.7166666666667" customWidth="1"/>
    <col min="14" max="15" width="12.7166666666667" customWidth="1"/>
  </cols>
  <sheetData>
    <row r="1" ht="14.25" customHeight="1" spans="1:15">
      <c r="A1" s="7"/>
      <c r="B1" s="7"/>
      <c r="C1" s="7"/>
      <c r="D1" s="7"/>
      <c r="E1" s="7"/>
      <c r="F1" s="7"/>
      <c r="G1" s="7"/>
      <c r="H1" s="7"/>
      <c r="I1" s="7"/>
      <c r="J1" s="7"/>
      <c r="K1" s="7"/>
      <c r="L1" s="7"/>
      <c r="M1" s="7"/>
      <c r="N1" s="7"/>
      <c r="O1" s="8" t="s">
        <v>412</v>
      </c>
    </row>
    <row r="2" ht="47.25" customHeight="1" spans="1:15">
      <c r="A2" s="9" t="s">
        <v>413</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10" t="s">
        <v>414</v>
      </c>
    </row>
    <row r="4" ht="23.25" customHeight="1" spans="1:15">
      <c r="A4" s="11" t="s">
        <v>177</v>
      </c>
      <c r="B4" s="11" t="s">
        <v>415</v>
      </c>
      <c r="C4" s="11" t="s">
        <v>416</v>
      </c>
      <c r="D4" s="11" t="s">
        <v>417</v>
      </c>
      <c r="E4" s="12" t="s">
        <v>418</v>
      </c>
      <c r="F4" s="13"/>
      <c r="G4" s="13"/>
      <c r="H4" s="14" t="s">
        <v>419</v>
      </c>
      <c r="I4" s="12" t="s">
        <v>420</v>
      </c>
      <c r="J4" s="13"/>
      <c r="K4" s="13"/>
      <c r="L4" s="14"/>
      <c r="M4" s="11" t="s">
        <v>421</v>
      </c>
      <c r="N4" s="12" t="s">
        <v>422</v>
      </c>
      <c r="O4" s="14"/>
    </row>
    <row r="5" ht="23.25" customHeight="1" spans="1:15">
      <c r="A5" s="15"/>
      <c r="B5" s="15"/>
      <c r="C5" s="15"/>
      <c r="D5" s="15"/>
      <c r="E5" s="16" t="s">
        <v>423</v>
      </c>
      <c r="F5" s="17"/>
      <c r="G5" s="18"/>
      <c r="H5" s="19" t="s">
        <v>424</v>
      </c>
      <c r="I5" s="11" t="s">
        <v>57</v>
      </c>
      <c r="J5" s="11" t="s">
        <v>425</v>
      </c>
      <c r="K5" s="12" t="s">
        <v>426</v>
      </c>
      <c r="L5" s="14"/>
      <c r="M5" s="15"/>
      <c r="N5" s="15" t="s">
        <v>427</v>
      </c>
      <c r="O5" s="15" t="s">
        <v>428</v>
      </c>
    </row>
    <row r="6" ht="23.25" customHeight="1" spans="1:15">
      <c r="A6" s="20"/>
      <c r="B6" s="20"/>
      <c r="C6" s="20"/>
      <c r="D6" s="20"/>
      <c r="E6" s="20" t="s">
        <v>59</v>
      </c>
      <c r="F6" s="20" t="s">
        <v>429</v>
      </c>
      <c r="G6" s="20" t="s">
        <v>430</v>
      </c>
      <c r="H6" s="21" t="s">
        <v>431</v>
      </c>
      <c r="I6" s="20" t="s">
        <v>57</v>
      </c>
      <c r="J6" s="20" t="s">
        <v>425</v>
      </c>
      <c r="K6" s="22" t="s">
        <v>426</v>
      </c>
      <c r="L6" s="22" t="s">
        <v>432</v>
      </c>
      <c r="M6" s="20"/>
      <c r="N6" s="20" t="s">
        <v>427</v>
      </c>
      <c r="O6" s="20" t="s">
        <v>428</v>
      </c>
    </row>
    <row r="7" ht="17.25" customHeight="1" spans="1:15">
      <c r="A7" s="23" t="s">
        <v>433</v>
      </c>
      <c r="B7" s="24" t="s">
        <v>433</v>
      </c>
      <c r="C7" s="25" t="s">
        <v>433</v>
      </c>
      <c r="D7" s="25">
        <v>1</v>
      </c>
      <c r="E7" s="26">
        <v>2</v>
      </c>
      <c r="F7" s="26">
        <v>3</v>
      </c>
      <c r="G7" s="26">
        <v>4</v>
      </c>
      <c r="H7" s="26">
        <v>5</v>
      </c>
      <c r="I7" s="24">
        <v>6</v>
      </c>
      <c r="J7" s="24">
        <v>7</v>
      </c>
      <c r="K7" s="24">
        <v>8</v>
      </c>
      <c r="L7" s="24">
        <v>9</v>
      </c>
      <c r="M7" s="26">
        <v>10</v>
      </c>
      <c r="N7" s="26">
        <v>11</v>
      </c>
      <c r="O7" s="26">
        <v>12</v>
      </c>
    </row>
    <row r="8" ht="22.5" customHeight="1" spans="1:15">
      <c r="A8" s="23" t="s">
        <v>57</v>
      </c>
      <c r="B8" s="23"/>
      <c r="C8" s="23"/>
      <c r="D8" s="27">
        <v>3</v>
      </c>
      <c r="E8" s="27">
        <v>4</v>
      </c>
      <c r="F8" s="27">
        <v>4</v>
      </c>
      <c r="G8" s="27"/>
      <c r="H8" s="5"/>
      <c r="I8" s="28">
        <v>1</v>
      </c>
      <c r="J8" s="28"/>
      <c r="K8" s="28"/>
      <c r="L8" s="28">
        <v>1</v>
      </c>
      <c r="M8" s="26"/>
      <c r="N8" s="27"/>
      <c r="O8" s="27"/>
    </row>
    <row r="9" ht="22.5" customHeight="1" spans="1:15">
      <c r="A9" s="29" t="s">
        <v>72</v>
      </c>
      <c r="B9" s="30" t="s">
        <v>434</v>
      </c>
      <c r="C9" s="30" t="s">
        <v>435</v>
      </c>
      <c r="D9" s="31">
        <v>3</v>
      </c>
      <c r="E9" s="31">
        <v>4</v>
      </c>
      <c r="F9" s="31">
        <v>4</v>
      </c>
      <c r="G9" s="31"/>
      <c r="H9" s="26"/>
      <c r="I9" s="32">
        <v>1</v>
      </c>
      <c r="J9" s="32"/>
      <c r="K9" s="32"/>
      <c r="L9" s="32">
        <v>1</v>
      </c>
      <c r="M9" s="26"/>
      <c r="N9" s="31"/>
      <c r="O9" s="31"/>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10.7166666666667" defaultRowHeight="14.25" customHeight="1"/>
  <cols>
    <col min="1" max="1" width="24.7166666666667"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19">
      <c r="J1" s="281"/>
      <c r="O1" s="156"/>
      <c r="P1" s="156"/>
      <c r="Q1" s="156"/>
      <c r="R1" s="156"/>
      <c r="S1" s="133" t="s">
        <v>53</v>
      </c>
    </row>
    <row r="2" ht="57.75" customHeight="1" spans="1:19">
      <c r="A2" s="230" t="s">
        <v>54</v>
      </c>
      <c r="B2" s="287"/>
      <c r="C2" s="287"/>
      <c r="D2" s="287"/>
      <c r="E2" s="287"/>
      <c r="F2" s="287"/>
      <c r="G2" s="287"/>
      <c r="H2" s="287"/>
      <c r="I2" s="287"/>
      <c r="J2" s="287"/>
      <c r="K2" s="287"/>
      <c r="L2" s="287"/>
      <c r="M2" s="287"/>
      <c r="N2" s="287"/>
      <c r="O2" s="288"/>
      <c r="P2" s="288"/>
      <c r="Q2" s="288"/>
      <c r="R2" s="288"/>
      <c r="S2" s="288"/>
    </row>
    <row r="3" ht="21" customHeight="1" spans="1:19">
      <c r="A3" s="120" t="str">
        <f>"单位名称："&amp;"德钦县文学艺术界联合会"</f>
        <v>单位名称：德钦县文学艺术界联合会</v>
      </c>
      <c r="B3" s="90"/>
      <c r="C3" s="90"/>
      <c r="D3" s="90"/>
      <c r="E3" s="90"/>
      <c r="F3" s="90"/>
      <c r="G3" s="90"/>
      <c r="H3" s="90"/>
      <c r="I3" s="90"/>
      <c r="J3" s="163"/>
      <c r="K3" s="90"/>
      <c r="L3" s="90"/>
      <c r="M3" s="90"/>
      <c r="N3" s="90"/>
      <c r="O3" s="163"/>
      <c r="P3" s="163"/>
      <c r="Q3" s="163"/>
      <c r="R3" s="163"/>
      <c r="S3" s="164" t="s">
        <v>2</v>
      </c>
    </row>
    <row r="4" ht="18.75" customHeight="1" spans="1:19">
      <c r="A4" s="289" t="s">
        <v>55</v>
      </c>
      <c r="B4" s="290" t="s">
        <v>56</v>
      </c>
      <c r="C4" s="290" t="s">
        <v>57</v>
      </c>
      <c r="D4" s="291" t="s">
        <v>58</v>
      </c>
      <c r="E4" s="292"/>
      <c r="F4" s="292"/>
      <c r="G4" s="292"/>
      <c r="H4" s="292"/>
      <c r="I4" s="292"/>
      <c r="J4" s="293"/>
      <c r="K4" s="292"/>
      <c r="L4" s="292"/>
      <c r="M4" s="292"/>
      <c r="N4" s="286"/>
      <c r="O4" s="291" t="s">
        <v>47</v>
      </c>
      <c r="P4" s="291"/>
      <c r="Q4" s="291"/>
      <c r="R4" s="291"/>
      <c r="S4" s="294"/>
    </row>
    <row r="5" ht="19.5" customHeight="1" spans="1:19">
      <c r="A5" s="295"/>
      <c r="B5" s="296"/>
      <c r="C5" s="296"/>
      <c r="D5" s="297" t="s">
        <v>59</v>
      </c>
      <c r="E5" s="297" t="s">
        <v>60</v>
      </c>
      <c r="F5" s="297" t="s">
        <v>61</v>
      </c>
      <c r="G5" s="297" t="s">
        <v>62</v>
      </c>
      <c r="H5" s="297" t="s">
        <v>63</v>
      </c>
      <c r="I5" s="298" t="s">
        <v>64</v>
      </c>
      <c r="J5" s="298"/>
      <c r="K5" s="298"/>
      <c r="L5" s="298"/>
      <c r="M5" s="298"/>
      <c r="N5" s="299"/>
      <c r="O5" s="297" t="s">
        <v>59</v>
      </c>
      <c r="P5" s="297" t="s">
        <v>60</v>
      </c>
      <c r="Q5" s="297" t="s">
        <v>61</v>
      </c>
      <c r="R5" s="297" t="s">
        <v>62</v>
      </c>
      <c r="S5" s="297" t="s">
        <v>65</v>
      </c>
    </row>
    <row r="6" ht="28.5" customHeight="1" spans="1:19">
      <c r="A6" s="300"/>
      <c r="B6" s="301"/>
      <c r="C6" s="301"/>
      <c r="D6" s="299"/>
      <c r="E6" s="299"/>
      <c r="F6" s="299"/>
      <c r="G6" s="299"/>
      <c r="H6" s="299"/>
      <c r="I6" s="301" t="s">
        <v>59</v>
      </c>
      <c r="J6" s="301" t="s">
        <v>66</v>
      </c>
      <c r="K6" s="301" t="s">
        <v>67</v>
      </c>
      <c r="L6" s="301" t="s">
        <v>68</v>
      </c>
      <c r="M6" s="301" t="s">
        <v>69</v>
      </c>
      <c r="N6" s="301" t="s">
        <v>70</v>
      </c>
      <c r="O6" s="302"/>
      <c r="P6" s="302"/>
      <c r="Q6" s="302"/>
      <c r="R6" s="302"/>
      <c r="S6" s="299"/>
    </row>
    <row r="7" ht="20.25" customHeight="1" spans="1:19">
      <c r="A7" s="303">
        <v>1</v>
      </c>
      <c r="B7" s="303">
        <v>2</v>
      </c>
      <c r="C7" s="303">
        <v>3</v>
      </c>
      <c r="D7" s="303">
        <v>4</v>
      </c>
      <c r="E7" s="303">
        <v>5</v>
      </c>
      <c r="F7" s="303">
        <v>6</v>
      </c>
      <c r="G7" s="303">
        <v>7</v>
      </c>
      <c r="H7" s="303">
        <v>8</v>
      </c>
      <c r="I7" s="303">
        <v>9</v>
      </c>
      <c r="J7" s="303">
        <v>10</v>
      </c>
      <c r="K7" s="303">
        <v>11</v>
      </c>
      <c r="L7" s="303">
        <v>12</v>
      </c>
      <c r="M7" s="303">
        <v>13</v>
      </c>
      <c r="N7" s="303">
        <v>14</v>
      </c>
      <c r="O7" s="303">
        <v>15</v>
      </c>
      <c r="P7" s="303">
        <v>16</v>
      </c>
      <c r="Q7" s="303">
        <v>17</v>
      </c>
      <c r="R7" s="303">
        <v>18</v>
      </c>
      <c r="S7" s="303">
        <v>19</v>
      </c>
    </row>
    <row r="8" ht="22.5" customHeight="1" spans="1:19">
      <c r="A8" s="304" t="s">
        <v>71</v>
      </c>
      <c r="B8" s="305" t="s">
        <v>72</v>
      </c>
      <c r="C8" s="306">
        <v>1625106.65</v>
      </c>
      <c r="D8" s="306">
        <v>1625106.65</v>
      </c>
      <c r="E8" s="307">
        <v>1625106.65</v>
      </c>
      <c r="F8" s="307"/>
      <c r="G8" s="307"/>
      <c r="H8" s="307"/>
      <c r="I8" s="307"/>
      <c r="J8" s="307"/>
      <c r="K8" s="307"/>
      <c r="L8" s="307"/>
      <c r="M8" s="307"/>
      <c r="N8" s="307"/>
      <c r="O8" s="226"/>
      <c r="P8" s="226"/>
      <c r="Q8" s="226"/>
      <c r="R8" s="226"/>
      <c r="S8" s="226"/>
    </row>
    <row r="9" ht="22.5" customHeight="1" spans="1:19">
      <c r="A9" s="50" t="s">
        <v>57</v>
      </c>
      <c r="B9" s="308"/>
      <c r="C9" s="307">
        <v>1625106.65</v>
      </c>
      <c r="D9" s="307">
        <v>1625106.65</v>
      </c>
      <c r="E9" s="307">
        <v>1625106.65</v>
      </c>
      <c r="F9" s="307"/>
      <c r="G9" s="307"/>
      <c r="H9" s="307"/>
      <c r="I9" s="307"/>
      <c r="J9" s="307"/>
      <c r="K9" s="307"/>
      <c r="L9" s="307"/>
      <c r="M9" s="307"/>
      <c r="N9" s="307"/>
      <c r="O9" s="226"/>
      <c r="P9" s="226"/>
      <c r="Q9" s="226"/>
      <c r="R9" s="226"/>
      <c r="S9" s="226"/>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workbookViewId="0">
      <selection activeCell="A1" sqref="A1:C1"/>
    </sheetView>
  </sheetViews>
  <sheetFormatPr defaultColWidth="10" defaultRowHeight="15" customHeight="1" outlineLevelRow="2" outlineLevelCol="2"/>
  <cols>
    <col min="2" max="2" width="49.275" customWidth="1"/>
    <col min="3" max="3" width="55.275" customWidth="1"/>
  </cols>
  <sheetData>
    <row r="1" ht="51" customHeight="1" spans="1:3">
      <c r="A1" s="1" t="s">
        <v>436</v>
      </c>
      <c r="B1" s="2"/>
      <c r="C1" s="2"/>
    </row>
    <row r="2" ht="24" customHeight="1" spans="1:3">
      <c r="A2" s="3" t="s">
        <v>437</v>
      </c>
      <c r="B2" s="4" t="s">
        <v>177</v>
      </c>
      <c r="C2" s="4" t="s">
        <v>179</v>
      </c>
    </row>
    <row r="3" ht="22.5" customHeight="1" spans="1:3">
      <c r="A3" s="5">
        <f>ROW()-2</f>
        <v>1</v>
      </c>
      <c r="B3" s="6" t="s">
        <v>72</v>
      </c>
      <c r="C3" s="6" t="s">
        <v>242</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23"/>
  <sheetViews>
    <sheetView showZeros="0" workbookViewId="0">
      <selection activeCell="A1" sqref="A1"/>
    </sheetView>
  </sheetViews>
  <sheetFormatPr defaultColWidth="10.7166666666667" defaultRowHeight="14.25" customHeight="1"/>
  <cols>
    <col min="1" max="1" width="16.7166666666667" customWidth="1"/>
    <col min="2" max="2" width="44" customWidth="1"/>
    <col min="3" max="6" width="22.275"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1:15">
      <c r="D1" s="281"/>
      <c r="H1" s="281"/>
      <c r="J1" s="281"/>
      <c r="O1" s="118" t="s">
        <v>73</v>
      </c>
    </row>
    <row r="2" ht="42" customHeight="1" spans="1:15">
      <c r="A2" s="86" t="s">
        <v>74</v>
      </c>
      <c r="B2" s="282"/>
      <c r="C2" s="282"/>
      <c r="D2" s="282"/>
      <c r="E2" s="282"/>
      <c r="F2" s="282"/>
      <c r="G2" s="282"/>
      <c r="H2" s="282"/>
      <c r="I2" s="282"/>
      <c r="J2" s="282"/>
      <c r="K2" s="282"/>
      <c r="L2" s="282"/>
      <c r="M2" s="282"/>
      <c r="N2" s="282"/>
      <c r="O2" s="282"/>
    </row>
    <row r="3" ht="24" customHeight="1" spans="1:15">
      <c r="A3" s="283" t="str">
        <f>"单位名称："&amp;"德钦县文学艺术界联合会"</f>
        <v>单位名称：德钦县文学艺术界联合会</v>
      </c>
      <c r="B3" s="284"/>
      <c r="C3" s="155"/>
      <c r="D3" s="84"/>
      <c r="E3" s="155"/>
      <c r="F3" s="155"/>
      <c r="G3" s="155"/>
      <c r="H3" s="84"/>
      <c r="I3" s="155"/>
      <c r="J3" s="84"/>
      <c r="K3" s="155"/>
      <c r="L3" s="155"/>
      <c r="M3" s="285"/>
      <c r="N3" s="285"/>
      <c r="O3" s="185" t="s">
        <v>2</v>
      </c>
    </row>
    <row r="4" ht="19.5" customHeight="1" spans="1:15">
      <c r="A4" s="92" t="s">
        <v>75</v>
      </c>
      <c r="B4" s="92" t="s">
        <v>76</v>
      </c>
      <c r="C4" s="92" t="s">
        <v>57</v>
      </c>
      <c r="D4" s="94" t="s">
        <v>60</v>
      </c>
      <c r="E4" s="146" t="s">
        <v>77</v>
      </c>
      <c r="F4" s="147" t="s">
        <v>78</v>
      </c>
      <c r="G4" s="92" t="s">
        <v>61</v>
      </c>
      <c r="H4" s="92" t="s">
        <v>62</v>
      </c>
      <c r="I4" s="92" t="s">
        <v>79</v>
      </c>
      <c r="J4" s="94" t="s">
        <v>80</v>
      </c>
      <c r="K4" s="95"/>
      <c r="L4" s="95"/>
      <c r="M4" s="95"/>
      <c r="N4" s="95"/>
      <c r="O4" s="96"/>
    </row>
    <row r="5" ht="33.75" customHeight="1" spans="1:15">
      <c r="A5" s="100"/>
      <c r="B5" s="100"/>
      <c r="C5" s="100"/>
      <c r="D5" s="259" t="s">
        <v>59</v>
      </c>
      <c r="E5" s="177" t="s">
        <v>77</v>
      </c>
      <c r="F5" s="177" t="s">
        <v>78</v>
      </c>
      <c r="G5" s="100"/>
      <c r="H5" s="100"/>
      <c r="I5" s="100"/>
      <c r="J5" s="259" t="s">
        <v>59</v>
      </c>
      <c r="K5" s="126" t="s">
        <v>81</v>
      </c>
      <c r="L5" s="126" t="s">
        <v>82</v>
      </c>
      <c r="M5" s="126" t="s">
        <v>83</v>
      </c>
      <c r="N5" s="126" t="s">
        <v>84</v>
      </c>
      <c r="O5" s="126" t="s">
        <v>85</v>
      </c>
    </row>
    <row r="6" ht="20.25" customHeight="1" spans="1:15">
      <c r="A6" s="213">
        <v>1</v>
      </c>
      <c r="B6" s="213">
        <v>2</v>
      </c>
      <c r="C6" s="259">
        <v>3</v>
      </c>
      <c r="D6" s="259">
        <v>4</v>
      </c>
      <c r="E6" s="259">
        <v>5</v>
      </c>
      <c r="F6" s="259">
        <v>6</v>
      </c>
      <c r="G6" s="259">
        <v>7</v>
      </c>
      <c r="H6" s="259">
        <v>8</v>
      </c>
      <c r="I6" s="259">
        <v>9</v>
      </c>
      <c r="J6" s="259">
        <v>10</v>
      </c>
      <c r="K6" s="259">
        <v>11</v>
      </c>
      <c r="L6" s="259">
        <v>12</v>
      </c>
      <c r="M6" s="259">
        <v>13</v>
      </c>
      <c r="N6" s="259">
        <v>14</v>
      </c>
      <c r="O6" s="259">
        <v>15</v>
      </c>
    </row>
    <row r="7" ht="22.5" customHeight="1" spans="1:15">
      <c r="A7" s="276" t="s">
        <v>86</v>
      </c>
      <c r="B7" s="276" t="s">
        <v>87</v>
      </c>
      <c r="C7" s="67">
        <v>1211027.6</v>
      </c>
      <c r="D7" s="67">
        <v>1211027.6</v>
      </c>
      <c r="E7" s="67">
        <v>1184027.6</v>
      </c>
      <c r="F7" s="67">
        <v>27000</v>
      </c>
      <c r="G7" s="67"/>
      <c r="H7" s="67"/>
      <c r="I7" s="67"/>
      <c r="J7" s="67"/>
      <c r="K7" s="67"/>
      <c r="L7" s="67"/>
      <c r="M7" s="67"/>
      <c r="N7" s="67"/>
      <c r="O7" s="67"/>
    </row>
    <row r="8" ht="22.5" customHeight="1" spans="1:15">
      <c r="A8" s="276" t="s">
        <v>88</v>
      </c>
      <c r="B8" s="276" t="str">
        <f>"  "&amp;"文化和旅游"</f>
        <v>  文化和旅游</v>
      </c>
      <c r="C8" s="67">
        <v>1211027.6</v>
      </c>
      <c r="D8" s="67">
        <v>1211027.6</v>
      </c>
      <c r="E8" s="67">
        <v>1184027.6</v>
      </c>
      <c r="F8" s="67">
        <v>27000</v>
      </c>
      <c r="G8" s="67"/>
      <c r="H8" s="67"/>
      <c r="I8" s="67"/>
      <c r="J8" s="67"/>
      <c r="K8" s="67"/>
      <c r="L8" s="67"/>
      <c r="M8" s="67"/>
      <c r="N8" s="67"/>
      <c r="O8" s="67"/>
    </row>
    <row r="9" ht="22.5" customHeight="1" spans="1:15">
      <c r="A9" s="276" t="s">
        <v>89</v>
      </c>
      <c r="B9" s="276" t="str">
        <f>"    "&amp;"行政运行"</f>
        <v>    行政运行</v>
      </c>
      <c r="C9" s="67">
        <v>1211027.6</v>
      </c>
      <c r="D9" s="67">
        <v>1211027.6</v>
      </c>
      <c r="E9" s="67">
        <v>1184027.6</v>
      </c>
      <c r="F9" s="67">
        <v>27000</v>
      </c>
      <c r="G9" s="67"/>
      <c r="H9" s="67"/>
      <c r="I9" s="67"/>
      <c r="J9" s="67"/>
      <c r="K9" s="67"/>
      <c r="L9" s="67"/>
      <c r="M9" s="67"/>
      <c r="N9" s="67"/>
      <c r="O9" s="67"/>
    </row>
    <row r="10" ht="22.5" customHeight="1" spans="1:15">
      <c r="A10" s="276" t="s">
        <v>90</v>
      </c>
      <c r="B10" s="276" t="s">
        <v>91</v>
      </c>
      <c r="C10" s="67">
        <v>165165.6</v>
      </c>
      <c r="D10" s="67">
        <v>165165.6</v>
      </c>
      <c r="E10" s="67">
        <v>165165.6</v>
      </c>
      <c r="F10" s="67"/>
      <c r="G10" s="67"/>
      <c r="H10" s="67"/>
      <c r="I10" s="67"/>
      <c r="J10" s="67"/>
      <c r="K10" s="67"/>
      <c r="L10" s="67"/>
      <c r="M10" s="67"/>
      <c r="N10" s="67"/>
      <c r="O10" s="67"/>
    </row>
    <row r="11" ht="22.5" customHeight="1" spans="1:15">
      <c r="A11" s="276" t="s">
        <v>92</v>
      </c>
      <c r="B11" s="276" t="str">
        <f>"  "&amp;"行政事业单位养老支出"</f>
        <v>  行政事业单位养老支出</v>
      </c>
      <c r="C11" s="67">
        <v>165165.6</v>
      </c>
      <c r="D11" s="67">
        <v>165165.6</v>
      </c>
      <c r="E11" s="67">
        <v>165165.6</v>
      </c>
      <c r="F11" s="67"/>
      <c r="G11" s="67"/>
      <c r="H11" s="67"/>
      <c r="I11" s="67"/>
      <c r="J11" s="67"/>
      <c r="K11" s="67"/>
      <c r="L11" s="67"/>
      <c r="M11" s="67"/>
      <c r="N11" s="67"/>
      <c r="O11" s="67"/>
    </row>
    <row r="12" ht="22.5" customHeight="1" spans="1:15">
      <c r="A12" s="276" t="s">
        <v>93</v>
      </c>
      <c r="B12" s="276" t="str">
        <f>"    "&amp;"机关事业单位基本养老保险缴费支出"</f>
        <v>    机关事业单位基本养老保险缴费支出</v>
      </c>
      <c r="C12" s="67">
        <v>165165.6</v>
      </c>
      <c r="D12" s="67">
        <v>165165.6</v>
      </c>
      <c r="E12" s="67">
        <v>165165.6</v>
      </c>
      <c r="F12" s="67"/>
      <c r="G12" s="67"/>
      <c r="H12" s="67"/>
      <c r="I12" s="67"/>
      <c r="J12" s="67"/>
      <c r="K12" s="67"/>
      <c r="L12" s="67"/>
      <c r="M12" s="67"/>
      <c r="N12" s="67"/>
      <c r="O12" s="67"/>
    </row>
    <row r="13" ht="22.5" customHeight="1" spans="1:15">
      <c r="A13" s="276" t="s">
        <v>94</v>
      </c>
      <c r="B13" s="276" t="str">
        <f>"    "&amp;"机关事业单位职业年金缴费支出"</f>
        <v>    机关事业单位职业年金缴费支出</v>
      </c>
      <c r="C13" s="67"/>
      <c r="D13" s="67"/>
      <c r="E13" s="67"/>
      <c r="F13" s="67"/>
      <c r="G13" s="67"/>
      <c r="H13" s="67"/>
      <c r="I13" s="67"/>
      <c r="J13" s="67"/>
      <c r="K13" s="67"/>
      <c r="L13" s="67"/>
      <c r="M13" s="67"/>
      <c r="N13" s="67"/>
      <c r="O13" s="67"/>
    </row>
    <row r="14" ht="22.5" customHeight="1" spans="1:15">
      <c r="A14" s="276" t="s">
        <v>95</v>
      </c>
      <c r="B14" s="276" t="s">
        <v>96</v>
      </c>
      <c r="C14" s="67">
        <v>119759.25</v>
      </c>
      <c r="D14" s="67">
        <v>119759.25</v>
      </c>
      <c r="E14" s="67">
        <v>119759.25</v>
      </c>
      <c r="F14" s="67"/>
      <c r="G14" s="67"/>
      <c r="H14" s="67"/>
      <c r="I14" s="67"/>
      <c r="J14" s="67"/>
      <c r="K14" s="67"/>
      <c r="L14" s="67"/>
      <c r="M14" s="67"/>
      <c r="N14" s="67"/>
      <c r="O14" s="67"/>
    </row>
    <row r="15" ht="22.5" customHeight="1" spans="1:15">
      <c r="A15" s="276" t="s">
        <v>97</v>
      </c>
      <c r="B15" s="276" t="str">
        <f>"  "&amp;"行政事业单位医疗"</f>
        <v>  行政事业单位医疗</v>
      </c>
      <c r="C15" s="67">
        <v>119759.25</v>
      </c>
      <c r="D15" s="67">
        <v>119759.25</v>
      </c>
      <c r="E15" s="67">
        <v>119759.25</v>
      </c>
      <c r="F15" s="67"/>
      <c r="G15" s="67"/>
      <c r="H15" s="67"/>
      <c r="I15" s="67"/>
      <c r="J15" s="67"/>
      <c r="K15" s="67"/>
      <c r="L15" s="67"/>
      <c r="M15" s="67"/>
      <c r="N15" s="67"/>
      <c r="O15" s="67"/>
    </row>
    <row r="16" ht="22.5" customHeight="1" spans="1:15">
      <c r="A16" s="276" t="s">
        <v>98</v>
      </c>
      <c r="B16" s="276" t="str">
        <f>"    "&amp;"行政单位医疗"</f>
        <v>    行政单位医疗</v>
      </c>
      <c r="C16" s="67">
        <v>75857.4</v>
      </c>
      <c r="D16" s="67">
        <v>75857.4</v>
      </c>
      <c r="E16" s="67">
        <v>75857.4</v>
      </c>
      <c r="F16" s="67"/>
      <c r="G16" s="67"/>
      <c r="H16" s="67"/>
      <c r="I16" s="67"/>
      <c r="J16" s="67"/>
      <c r="K16" s="67"/>
      <c r="L16" s="67"/>
      <c r="M16" s="67"/>
      <c r="N16" s="67"/>
      <c r="O16" s="67"/>
    </row>
    <row r="17" ht="22.5" customHeight="1" spans="1:15">
      <c r="A17" s="276" t="s">
        <v>99</v>
      </c>
      <c r="B17" s="276" t="str">
        <f>"    "&amp;"事业单位医疗"</f>
        <v>    事业单位医疗</v>
      </c>
      <c r="C17" s="67"/>
      <c r="D17" s="67"/>
      <c r="E17" s="67"/>
      <c r="F17" s="67"/>
      <c r="G17" s="67"/>
      <c r="H17" s="67"/>
      <c r="I17" s="67"/>
      <c r="J17" s="67"/>
      <c r="K17" s="67"/>
      <c r="L17" s="67"/>
      <c r="M17" s="67"/>
      <c r="N17" s="67"/>
      <c r="O17" s="67"/>
    </row>
    <row r="18" ht="22.5" customHeight="1" spans="1:15">
      <c r="A18" s="276" t="s">
        <v>100</v>
      </c>
      <c r="B18" s="276" t="str">
        <f>"    "&amp;"公务员医疗补助"</f>
        <v>    公务员医疗补助</v>
      </c>
      <c r="C18" s="67">
        <v>40457.28</v>
      </c>
      <c r="D18" s="67">
        <v>40457.28</v>
      </c>
      <c r="E18" s="67">
        <v>40457.28</v>
      </c>
      <c r="F18" s="67"/>
      <c r="G18" s="67"/>
      <c r="H18" s="67"/>
      <c r="I18" s="67"/>
      <c r="J18" s="67"/>
      <c r="K18" s="67"/>
      <c r="L18" s="67"/>
      <c r="M18" s="67"/>
      <c r="N18" s="67"/>
      <c r="O18" s="67"/>
    </row>
    <row r="19" ht="22.5" customHeight="1" spans="1:15">
      <c r="A19" s="276" t="s">
        <v>101</v>
      </c>
      <c r="B19" s="276" t="str">
        <f>"    "&amp;"其他行政事业单位医疗支出"</f>
        <v>    其他行政事业单位医疗支出</v>
      </c>
      <c r="C19" s="67">
        <v>3444.57</v>
      </c>
      <c r="D19" s="67">
        <v>3444.57</v>
      </c>
      <c r="E19" s="67">
        <v>3444.57</v>
      </c>
      <c r="F19" s="67"/>
      <c r="G19" s="67"/>
      <c r="H19" s="67"/>
      <c r="I19" s="67"/>
      <c r="J19" s="67"/>
      <c r="K19" s="67"/>
      <c r="L19" s="67"/>
      <c r="M19" s="67"/>
      <c r="N19" s="67"/>
      <c r="O19" s="67"/>
    </row>
    <row r="20" ht="22.5" customHeight="1" spans="1:15">
      <c r="A20" s="276" t="s">
        <v>102</v>
      </c>
      <c r="B20" s="276" t="s">
        <v>103</v>
      </c>
      <c r="C20" s="67">
        <v>129154.2</v>
      </c>
      <c r="D20" s="67">
        <v>129154.2</v>
      </c>
      <c r="E20" s="67">
        <v>129154.2</v>
      </c>
      <c r="F20" s="67"/>
      <c r="G20" s="67"/>
      <c r="H20" s="67"/>
      <c r="I20" s="67"/>
      <c r="J20" s="67"/>
      <c r="K20" s="67"/>
      <c r="L20" s="67"/>
      <c r="M20" s="67"/>
      <c r="N20" s="67"/>
      <c r="O20" s="67"/>
    </row>
    <row r="21" ht="22.5" customHeight="1" spans="1:15">
      <c r="A21" s="276" t="s">
        <v>104</v>
      </c>
      <c r="B21" s="276" t="str">
        <f>"  "&amp;"住房改革支出"</f>
        <v>  住房改革支出</v>
      </c>
      <c r="C21" s="67">
        <v>129154.2</v>
      </c>
      <c r="D21" s="67">
        <v>129154.2</v>
      </c>
      <c r="E21" s="67">
        <v>129154.2</v>
      </c>
      <c r="F21" s="67"/>
      <c r="G21" s="67"/>
      <c r="H21" s="67"/>
      <c r="I21" s="67"/>
      <c r="J21" s="67"/>
      <c r="K21" s="67"/>
      <c r="L21" s="67"/>
      <c r="M21" s="67"/>
      <c r="N21" s="67"/>
      <c r="O21" s="67"/>
    </row>
    <row r="22" ht="22.5" customHeight="1" spans="1:15">
      <c r="A22" s="276" t="s">
        <v>105</v>
      </c>
      <c r="B22" s="276" t="str">
        <f>"    "&amp;"住房公积金"</f>
        <v>    住房公积金</v>
      </c>
      <c r="C22" s="67">
        <v>129154.2</v>
      </c>
      <c r="D22" s="67">
        <v>129154.2</v>
      </c>
      <c r="E22" s="67">
        <v>129154.2</v>
      </c>
      <c r="F22" s="67"/>
      <c r="G22" s="67"/>
      <c r="H22" s="67"/>
      <c r="I22" s="67"/>
      <c r="J22" s="67"/>
      <c r="K22" s="67"/>
      <c r="L22" s="67"/>
      <c r="M22" s="67"/>
      <c r="N22" s="67"/>
      <c r="O22" s="67"/>
    </row>
    <row r="23" ht="22.5" customHeight="1" spans="1:15">
      <c r="A23" s="115" t="s">
        <v>106</v>
      </c>
      <c r="B23" s="286" t="s">
        <v>106</v>
      </c>
      <c r="C23" s="182">
        <v>1625106.65</v>
      </c>
      <c r="D23" s="67">
        <v>1625106.65</v>
      </c>
      <c r="E23" s="182">
        <v>1598106.65</v>
      </c>
      <c r="F23" s="182">
        <v>27000</v>
      </c>
      <c r="G23" s="182"/>
      <c r="H23" s="67"/>
      <c r="I23" s="182"/>
      <c r="J23" s="67"/>
      <c r="K23" s="182"/>
      <c r="L23" s="182"/>
      <c r="M23" s="182"/>
      <c r="N23" s="182"/>
      <c r="O23" s="182"/>
    </row>
  </sheetData>
  <mergeCells count="11">
    <mergeCell ref="A2:O2"/>
    <mergeCell ref="A3:L3"/>
    <mergeCell ref="D4:F4"/>
    <mergeCell ref="J4:O4"/>
    <mergeCell ref="A23:B2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7166666666667" defaultRowHeight="14.25" customHeight="1" outlineLevelCol="3"/>
  <cols>
    <col min="1" max="1" width="45.85" customWidth="1"/>
    <col min="2" max="2" width="36" customWidth="1"/>
    <col min="3" max="3" width="41.85" customWidth="1"/>
    <col min="4" max="4" width="34.85" customWidth="1"/>
  </cols>
  <sheetData>
    <row r="1" ht="19.5" customHeight="1" spans="1:4">
      <c r="D1" s="118" t="s">
        <v>107</v>
      </c>
    </row>
    <row r="2" ht="36" customHeight="1" spans="1:4">
      <c r="A2" s="86" t="s">
        <v>108</v>
      </c>
      <c r="B2" s="267"/>
      <c r="C2" s="267"/>
      <c r="D2" s="267"/>
    </row>
    <row r="3" ht="24" customHeight="1" spans="1:4">
      <c r="A3" s="88" t="str">
        <f>"单位名称："&amp;"德钦县文学艺术界联合会"</f>
        <v>单位名称：德钦县文学艺术界联合会</v>
      </c>
      <c r="B3" s="268"/>
      <c r="C3" s="268"/>
      <c r="D3" s="185" t="s">
        <v>2</v>
      </c>
    </row>
    <row r="4" ht="19.5" customHeight="1" spans="1:4">
      <c r="A4" s="94" t="s">
        <v>3</v>
      </c>
      <c r="B4" s="96"/>
      <c r="C4" s="94" t="s">
        <v>4</v>
      </c>
      <c r="D4" s="96"/>
    </row>
    <row r="5" ht="21.75" customHeight="1" spans="1:4">
      <c r="A5" s="109" t="s">
        <v>5</v>
      </c>
      <c r="B5" s="200" t="s">
        <v>6</v>
      </c>
      <c r="C5" s="109" t="s">
        <v>109</v>
      </c>
      <c r="D5" s="200" t="s">
        <v>6</v>
      </c>
    </row>
    <row r="6" ht="17.25" customHeight="1" spans="1:4">
      <c r="A6" s="111"/>
      <c r="B6" s="100"/>
      <c r="C6" s="111"/>
      <c r="D6" s="100"/>
    </row>
    <row r="7" ht="22.5" customHeight="1" spans="1:4">
      <c r="A7" s="269" t="s">
        <v>110</v>
      </c>
      <c r="B7" s="270">
        <v>1625106.65</v>
      </c>
      <c r="C7" s="271" t="s">
        <v>111</v>
      </c>
      <c r="D7" s="182">
        <v>1625106.65</v>
      </c>
    </row>
    <row r="8" ht="22.5" customHeight="1" spans="1:4">
      <c r="A8" s="272" t="s">
        <v>112</v>
      </c>
      <c r="B8" s="270">
        <v>1625106.65</v>
      </c>
      <c r="C8" s="273" t="s">
        <v>113</v>
      </c>
      <c r="D8" s="182"/>
    </row>
    <row r="9" ht="22.5" customHeight="1" spans="1:4">
      <c r="A9" s="272" t="s">
        <v>114</v>
      </c>
      <c r="B9" s="274"/>
      <c r="C9" s="273" t="s">
        <v>115</v>
      </c>
      <c r="D9" s="182"/>
    </row>
    <row r="10" ht="22.5" customHeight="1" spans="1:4">
      <c r="A10" s="272" t="s">
        <v>116</v>
      </c>
      <c r="B10" s="274"/>
      <c r="C10" s="273" t="s">
        <v>117</v>
      </c>
      <c r="D10" s="182"/>
    </row>
    <row r="11" ht="22.5" customHeight="1" spans="1:4">
      <c r="A11" s="275" t="s">
        <v>118</v>
      </c>
      <c r="B11" s="226"/>
      <c r="C11" s="273" t="s">
        <v>119</v>
      </c>
      <c r="D11" s="182"/>
    </row>
    <row r="12" ht="22.5" customHeight="1" spans="1:4">
      <c r="A12" s="272" t="s">
        <v>112</v>
      </c>
      <c r="B12" s="226"/>
      <c r="C12" s="273" t="s">
        <v>120</v>
      </c>
      <c r="D12" s="182"/>
    </row>
    <row r="13" ht="22.5" customHeight="1" spans="1:4">
      <c r="A13" s="272" t="s">
        <v>114</v>
      </c>
      <c r="B13" s="226"/>
      <c r="C13" s="273" t="s">
        <v>121</v>
      </c>
      <c r="D13" s="182"/>
    </row>
    <row r="14" ht="22.5" customHeight="1" spans="1:4">
      <c r="A14" s="272" t="s">
        <v>116</v>
      </c>
      <c r="B14" s="226"/>
      <c r="C14" s="273" t="s">
        <v>122</v>
      </c>
      <c r="D14" s="182">
        <v>1211027.6</v>
      </c>
    </row>
    <row r="15" ht="22.5" customHeight="1" spans="1:4">
      <c r="A15" s="272"/>
      <c r="B15" s="272"/>
      <c r="C15" s="273" t="s">
        <v>123</v>
      </c>
      <c r="D15" s="182">
        <v>165165.6</v>
      </c>
    </row>
    <row r="16" ht="22.5" customHeight="1" spans="1:4">
      <c r="A16" s="272"/>
      <c r="B16" s="276"/>
      <c r="C16" s="273" t="s">
        <v>124</v>
      </c>
      <c r="D16" s="182">
        <v>119759.25</v>
      </c>
    </row>
    <row r="17" ht="22.5" customHeight="1" spans="1:4">
      <c r="A17" s="277"/>
      <c r="B17" s="269"/>
      <c r="C17" s="273" t="s">
        <v>125</v>
      </c>
      <c r="D17" s="182"/>
    </row>
    <row r="18" ht="22.5" customHeight="1" spans="1:4">
      <c r="A18" s="277"/>
      <c r="B18" s="269"/>
      <c r="C18" s="273" t="s">
        <v>126</v>
      </c>
      <c r="D18" s="182"/>
    </row>
    <row r="19" ht="22.5" customHeight="1" spans="1:4">
      <c r="A19" s="216"/>
      <c r="B19" s="216"/>
      <c r="C19" s="273" t="s">
        <v>127</v>
      </c>
      <c r="D19" s="182"/>
    </row>
    <row r="20" ht="22.5" customHeight="1" spans="1:4">
      <c r="A20" s="216"/>
      <c r="B20" s="216"/>
      <c r="C20" s="273" t="s">
        <v>128</v>
      </c>
      <c r="D20" s="182"/>
    </row>
    <row r="21" ht="22.5" customHeight="1" spans="1:4">
      <c r="A21" s="216"/>
      <c r="B21" s="216"/>
      <c r="C21" s="273" t="s">
        <v>129</v>
      </c>
      <c r="D21" s="182"/>
    </row>
    <row r="22" ht="22.5" customHeight="1" spans="1:4">
      <c r="A22" s="216"/>
      <c r="B22" s="216"/>
      <c r="C22" s="273" t="s">
        <v>130</v>
      </c>
      <c r="D22" s="182"/>
    </row>
    <row r="23" ht="22.5" customHeight="1" spans="1:4">
      <c r="A23" s="216"/>
      <c r="B23" s="216"/>
      <c r="C23" s="273" t="s">
        <v>131</v>
      </c>
      <c r="D23" s="182"/>
    </row>
    <row r="24" ht="22.5" customHeight="1" spans="1:4">
      <c r="A24" s="216"/>
      <c r="B24" s="216"/>
      <c r="C24" s="273" t="s">
        <v>132</v>
      </c>
      <c r="D24" s="182"/>
    </row>
    <row r="25" ht="22.5" customHeight="1" spans="1:4">
      <c r="A25" s="216"/>
      <c r="B25" s="216"/>
      <c r="C25" s="273" t="s">
        <v>133</v>
      </c>
      <c r="D25" s="182"/>
    </row>
    <row r="26" ht="22.5" customHeight="1" spans="1:4">
      <c r="A26" s="216"/>
      <c r="B26" s="216"/>
      <c r="C26" s="273" t="s">
        <v>134</v>
      </c>
      <c r="D26" s="182">
        <v>129154.2</v>
      </c>
    </row>
    <row r="27" ht="22.5" customHeight="1" spans="1:4">
      <c r="A27" s="216"/>
      <c r="B27" s="216"/>
      <c r="C27" s="273" t="s">
        <v>135</v>
      </c>
      <c r="D27" s="182"/>
    </row>
    <row r="28" ht="22.5" customHeight="1" spans="1:4">
      <c r="A28" s="216"/>
      <c r="B28" s="216"/>
      <c r="C28" s="273" t="s">
        <v>136</v>
      </c>
      <c r="D28" s="182"/>
    </row>
    <row r="29" ht="22.5" customHeight="1" spans="1:4">
      <c r="A29" s="216"/>
      <c r="B29" s="216"/>
      <c r="C29" s="273" t="s">
        <v>137</v>
      </c>
      <c r="D29" s="182"/>
    </row>
    <row r="30" ht="22.5" customHeight="1" spans="1:4">
      <c r="A30" s="216"/>
      <c r="B30" s="216"/>
      <c r="C30" s="273" t="s">
        <v>138</v>
      </c>
      <c r="D30" s="182"/>
    </row>
    <row r="31" ht="22.5" customHeight="1" spans="1:4">
      <c r="A31" s="278"/>
      <c r="B31" s="269"/>
      <c r="C31" s="273" t="s">
        <v>139</v>
      </c>
      <c r="D31" s="182"/>
    </row>
    <row r="32" ht="22.5" customHeight="1" spans="1:4">
      <c r="A32" s="278"/>
      <c r="B32" s="269"/>
      <c r="C32" s="273" t="s">
        <v>140</v>
      </c>
      <c r="D32" s="182"/>
    </row>
    <row r="33" ht="22.5" customHeight="1" spans="1:4">
      <c r="A33" s="278"/>
      <c r="B33" s="269"/>
      <c r="C33" s="273" t="s">
        <v>141</v>
      </c>
      <c r="D33" s="182"/>
    </row>
    <row r="34" ht="22.5" customHeight="1" spans="1:4">
      <c r="A34" s="278"/>
      <c r="B34" s="269"/>
      <c r="C34" s="273" t="s">
        <v>142</v>
      </c>
      <c r="D34" s="182"/>
    </row>
    <row r="35" ht="22.5" customHeight="1" spans="1:4">
      <c r="A35" s="278"/>
      <c r="B35" s="269"/>
      <c r="C35" s="277" t="s">
        <v>143</v>
      </c>
      <c r="D35" s="269"/>
    </row>
    <row r="36" ht="22.5" customHeight="1" spans="1:4">
      <c r="A36" s="279" t="s">
        <v>144</v>
      </c>
      <c r="B36" s="280">
        <v>1625106.65</v>
      </c>
      <c r="C36" s="278" t="s">
        <v>52</v>
      </c>
      <c r="D36" s="280">
        <v>1625106.65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C26" sqref="C26"/>
    </sheetView>
  </sheetViews>
  <sheetFormatPr defaultColWidth="10.7166666666667" defaultRowHeight="14.25" customHeight="1" outlineLevelCol="6"/>
  <cols>
    <col min="1" max="1" width="23.575" customWidth="1"/>
    <col min="2" max="2" width="51.275" customWidth="1"/>
    <col min="3" max="3" width="28.275" customWidth="1"/>
    <col min="4" max="4" width="23.85" customWidth="1"/>
    <col min="5" max="7" width="28.275" customWidth="1"/>
  </cols>
  <sheetData>
    <row r="1" customHeight="1" spans="1:7">
      <c r="D1" s="218"/>
      <c r="F1" s="139"/>
      <c r="G1" s="118" t="s">
        <v>145</v>
      </c>
    </row>
    <row r="2" ht="39" customHeight="1" spans="1:7">
      <c r="A2" s="86" t="s">
        <v>146</v>
      </c>
      <c r="B2" s="199"/>
      <c r="C2" s="199"/>
      <c r="D2" s="199"/>
      <c r="E2" s="199"/>
      <c r="F2" s="199"/>
      <c r="G2" s="199"/>
    </row>
    <row r="3" ht="18" customHeight="1" spans="1:7">
      <c r="A3" s="88" t="str">
        <f>"单位名称："&amp;"德钦县文学艺术界联合会"</f>
        <v>单位名称：德钦县文学艺术界联合会</v>
      </c>
      <c r="B3" s="255"/>
      <c r="C3" s="244"/>
      <c r="D3" s="244"/>
      <c r="E3" s="244"/>
      <c r="F3" s="195"/>
      <c r="G3" s="185" t="s">
        <v>2</v>
      </c>
    </row>
    <row r="4" ht="20.25" customHeight="1" spans="1:7">
      <c r="A4" s="256" t="s">
        <v>147</v>
      </c>
      <c r="B4" s="257"/>
      <c r="C4" s="200" t="s">
        <v>57</v>
      </c>
      <c r="D4" s="232" t="s">
        <v>77</v>
      </c>
      <c r="E4" s="95"/>
      <c r="F4" s="96"/>
      <c r="G4" s="220" t="s">
        <v>78</v>
      </c>
    </row>
    <row r="5" ht="20.25" customHeight="1" spans="1:7">
      <c r="A5" s="258" t="s">
        <v>75</v>
      </c>
      <c r="B5" s="258" t="s">
        <v>76</v>
      </c>
      <c r="C5" s="111"/>
      <c r="D5" s="259" t="s">
        <v>59</v>
      </c>
      <c r="E5" s="259" t="s">
        <v>148</v>
      </c>
      <c r="F5" s="259" t="s">
        <v>149</v>
      </c>
      <c r="G5" s="189"/>
    </row>
    <row r="6" ht="19.5" customHeight="1" spans="1:7">
      <c r="A6" s="258" t="s">
        <v>150</v>
      </c>
      <c r="B6" s="258" t="s">
        <v>151</v>
      </c>
      <c r="C6" s="258" t="s">
        <v>152</v>
      </c>
      <c r="D6" s="259">
        <v>4</v>
      </c>
      <c r="E6" s="260" t="s">
        <v>153</v>
      </c>
      <c r="F6" s="260" t="s">
        <v>154</v>
      </c>
      <c r="G6" s="258" t="s">
        <v>155</v>
      </c>
    </row>
    <row r="7" ht="22.5" customHeight="1" spans="1:7">
      <c r="A7" s="214" t="s">
        <v>86</v>
      </c>
      <c r="B7" s="214" t="s">
        <v>87</v>
      </c>
      <c r="C7" s="261">
        <v>1211027.6</v>
      </c>
      <c r="D7" s="261">
        <v>1184027.6</v>
      </c>
      <c r="E7" s="261">
        <v>1094585</v>
      </c>
      <c r="F7" s="261">
        <v>89442.6</v>
      </c>
      <c r="G7" s="261">
        <v>27000</v>
      </c>
    </row>
    <row r="8" ht="22.5" customHeight="1" spans="1:7">
      <c r="A8" s="262" t="s">
        <v>88</v>
      </c>
      <c r="B8" s="262" t="s">
        <v>156</v>
      </c>
      <c r="C8" s="261">
        <v>1211027.6</v>
      </c>
      <c r="D8" s="261">
        <v>1184027.6</v>
      </c>
      <c r="E8" s="261">
        <v>1094585</v>
      </c>
      <c r="F8" s="261">
        <v>89442.6</v>
      </c>
      <c r="G8" s="261">
        <v>27000</v>
      </c>
    </row>
    <row r="9" ht="22.5" customHeight="1" spans="1:7">
      <c r="A9" s="263" t="s">
        <v>89</v>
      </c>
      <c r="B9" s="263" t="s">
        <v>157</v>
      </c>
      <c r="C9" s="261">
        <v>1211027.6</v>
      </c>
      <c r="D9" s="261">
        <v>1184027.6</v>
      </c>
      <c r="E9" s="261">
        <v>1094585</v>
      </c>
      <c r="F9" s="261">
        <v>89442.6</v>
      </c>
      <c r="G9" s="261">
        <v>27000</v>
      </c>
    </row>
    <row r="10" ht="22.5" customHeight="1" spans="1:7">
      <c r="A10" s="214" t="s">
        <v>90</v>
      </c>
      <c r="B10" s="214" t="s">
        <v>91</v>
      </c>
      <c r="C10" s="261">
        <v>165165.6</v>
      </c>
      <c r="D10" s="261">
        <v>165165.6</v>
      </c>
      <c r="E10" s="261">
        <v>165165.6</v>
      </c>
      <c r="F10" s="261"/>
      <c r="G10" s="261"/>
    </row>
    <row r="11" ht="22.5" customHeight="1" spans="1:7">
      <c r="A11" s="262" t="s">
        <v>92</v>
      </c>
      <c r="B11" s="262" t="s">
        <v>158</v>
      </c>
      <c r="C11" s="261">
        <v>165165.6</v>
      </c>
      <c r="D11" s="261">
        <v>165165.6</v>
      </c>
      <c r="E11" s="261">
        <v>165165.6</v>
      </c>
      <c r="F11" s="261"/>
      <c r="G11" s="261"/>
    </row>
    <row r="12" ht="22.5" customHeight="1" spans="1:7">
      <c r="A12" s="263" t="s">
        <v>93</v>
      </c>
      <c r="B12" s="263" t="s">
        <v>159</v>
      </c>
      <c r="C12" s="261">
        <v>165165.6</v>
      </c>
      <c r="D12" s="261">
        <v>165165.6</v>
      </c>
      <c r="E12" s="261">
        <v>165165.6</v>
      </c>
      <c r="F12" s="261"/>
      <c r="G12" s="261"/>
    </row>
    <row r="13" ht="22.5" customHeight="1" spans="1:7">
      <c r="A13" s="214" t="s">
        <v>95</v>
      </c>
      <c r="B13" s="214" t="s">
        <v>96</v>
      </c>
      <c r="C13" s="261">
        <v>119759.25</v>
      </c>
      <c r="D13" s="261">
        <v>119759.25</v>
      </c>
      <c r="E13" s="261">
        <v>119759.25</v>
      </c>
      <c r="F13" s="261"/>
      <c r="G13" s="261"/>
    </row>
    <row r="14" ht="22.5" customHeight="1" spans="1:7">
      <c r="A14" s="262" t="s">
        <v>97</v>
      </c>
      <c r="B14" s="262" t="s">
        <v>160</v>
      </c>
      <c r="C14" s="261">
        <v>119759.25</v>
      </c>
      <c r="D14" s="261">
        <v>119759.25</v>
      </c>
      <c r="E14" s="261">
        <v>119759.25</v>
      </c>
      <c r="F14" s="261"/>
      <c r="G14" s="261"/>
    </row>
    <row r="15" ht="22.5" customHeight="1" spans="1:7">
      <c r="A15" s="263" t="s">
        <v>98</v>
      </c>
      <c r="B15" s="263" t="s">
        <v>161</v>
      </c>
      <c r="C15" s="261">
        <v>75857.4</v>
      </c>
      <c r="D15" s="261">
        <v>75857.4</v>
      </c>
      <c r="E15" s="261">
        <v>75857.4</v>
      </c>
      <c r="F15" s="261"/>
      <c r="G15" s="261"/>
    </row>
    <row r="16" ht="22.5" customHeight="1" spans="1:7">
      <c r="A16" s="263" t="s">
        <v>100</v>
      </c>
      <c r="B16" s="263" t="s">
        <v>162</v>
      </c>
      <c r="C16" s="261">
        <v>40457.28</v>
      </c>
      <c r="D16" s="261">
        <v>40457.28</v>
      </c>
      <c r="E16" s="261">
        <v>40457.28</v>
      </c>
      <c r="F16" s="261"/>
      <c r="G16" s="261"/>
    </row>
    <row r="17" ht="22.5" customHeight="1" spans="1:7">
      <c r="A17" s="263" t="s">
        <v>101</v>
      </c>
      <c r="B17" s="263" t="s">
        <v>163</v>
      </c>
      <c r="C17" s="261">
        <v>3444.57</v>
      </c>
      <c r="D17" s="261">
        <v>3444.57</v>
      </c>
      <c r="E17" s="261">
        <v>3444.57</v>
      </c>
      <c r="F17" s="261"/>
      <c r="G17" s="261"/>
    </row>
    <row r="18" ht="22.5" customHeight="1" spans="1:7">
      <c r="A18" s="214" t="s">
        <v>102</v>
      </c>
      <c r="B18" s="214" t="s">
        <v>103</v>
      </c>
      <c r="C18" s="261">
        <v>129154.2</v>
      </c>
      <c r="D18" s="261">
        <v>129154.2</v>
      </c>
      <c r="E18" s="261">
        <v>129154.2</v>
      </c>
      <c r="F18" s="261"/>
      <c r="G18" s="261"/>
    </row>
    <row r="19" ht="22.5" customHeight="1" spans="1:7">
      <c r="A19" s="262" t="s">
        <v>104</v>
      </c>
      <c r="B19" s="262" t="s">
        <v>164</v>
      </c>
      <c r="C19" s="261">
        <v>129154.2</v>
      </c>
      <c r="D19" s="261">
        <v>129154.2</v>
      </c>
      <c r="E19" s="261">
        <v>129154.2</v>
      </c>
      <c r="F19" s="261"/>
      <c r="G19" s="261"/>
    </row>
    <row r="20" ht="22.5" customHeight="1" spans="1:7">
      <c r="A20" s="263" t="s">
        <v>105</v>
      </c>
      <c r="B20" s="263" t="s">
        <v>165</v>
      </c>
      <c r="C20" s="261">
        <v>129154.2</v>
      </c>
      <c r="D20" s="261">
        <v>129154.2</v>
      </c>
      <c r="E20" s="261">
        <v>129154.2</v>
      </c>
      <c r="F20" s="261"/>
      <c r="G20" s="261"/>
    </row>
    <row r="21" ht="22.5" customHeight="1" spans="1:7">
      <c r="A21" s="264" t="s">
        <v>106</v>
      </c>
      <c r="B21" s="265" t="s">
        <v>106</v>
      </c>
      <c r="C21" s="266">
        <v>1625106.65</v>
      </c>
      <c r="D21" s="261">
        <v>1598106.65</v>
      </c>
      <c r="E21" s="266">
        <v>1508664.05</v>
      </c>
      <c r="F21" s="266">
        <v>89442.6</v>
      </c>
      <c r="G21" s="266">
        <v>27000</v>
      </c>
    </row>
  </sheetData>
  <mergeCells count="7">
    <mergeCell ref="A2:G2"/>
    <mergeCell ref="A3:E3"/>
    <mergeCell ref="A4:B4"/>
    <mergeCell ref="D4:F4"/>
    <mergeCell ref="A21:B2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0.7166666666667" defaultRowHeight="14.25" customHeight="1" outlineLevelRow="6" outlineLevelCol="5"/>
  <cols>
    <col min="1" max="2" width="32" customWidth="1"/>
    <col min="3" max="6" width="30.1416666666667" customWidth="1"/>
  </cols>
  <sheetData>
    <row r="1" customHeight="1" spans="1:6">
      <c r="A1" s="239"/>
      <c r="B1" s="239"/>
      <c r="C1" s="158"/>
      <c r="D1" s="240"/>
      <c r="F1" s="241" t="s">
        <v>166</v>
      </c>
    </row>
    <row r="2" ht="36.75" customHeight="1" spans="1:6">
      <c r="A2" s="242" t="s">
        <v>167</v>
      </c>
      <c r="B2" s="243"/>
      <c r="C2" s="243"/>
      <c r="D2" s="243"/>
      <c r="E2" s="243"/>
      <c r="F2" s="243"/>
    </row>
    <row r="3" ht="18.75" customHeight="1" spans="1:6">
      <c r="A3" s="88" t="str">
        <f>"单位名称："&amp;"德钦县文学艺术界联合会"</f>
        <v>单位名称：德钦县文学艺术界联合会</v>
      </c>
      <c r="B3" s="239"/>
      <c r="C3" s="158"/>
      <c r="D3" s="244"/>
      <c r="F3" s="241" t="s">
        <v>168</v>
      </c>
    </row>
    <row r="4" ht="19.5" customHeight="1" spans="1:6">
      <c r="A4" s="245" t="s">
        <v>169</v>
      </c>
      <c r="B4" s="246" t="s">
        <v>170</v>
      </c>
      <c r="C4" s="151" t="s">
        <v>171</v>
      </c>
      <c r="D4" s="247"/>
      <c r="E4" s="248"/>
      <c r="F4" s="246" t="s">
        <v>172</v>
      </c>
    </row>
    <row r="5" ht="19.5" customHeight="1" spans="1:6">
      <c r="A5" s="249"/>
      <c r="B5" s="250"/>
      <c r="C5" s="150" t="s">
        <v>59</v>
      </c>
      <c r="D5" s="150" t="s">
        <v>173</v>
      </c>
      <c r="E5" s="150" t="s">
        <v>174</v>
      </c>
      <c r="F5" s="250"/>
    </row>
    <row r="6" ht="18.75" customHeight="1" spans="1:6">
      <c r="A6" s="251">
        <v>1</v>
      </c>
      <c r="B6" s="251">
        <v>2</v>
      </c>
      <c r="C6" s="252">
        <v>3</v>
      </c>
      <c r="D6" s="251">
        <v>4</v>
      </c>
      <c r="E6" s="251">
        <v>5</v>
      </c>
      <c r="F6" s="251">
        <v>6</v>
      </c>
    </row>
    <row r="7" ht="22.5" customHeight="1" spans="1:6">
      <c r="A7" s="253">
        <v>1000</v>
      </c>
      <c r="B7" s="253"/>
      <c r="C7" s="254"/>
      <c r="D7" s="253"/>
      <c r="E7" s="253"/>
      <c r="F7" s="253">
        <v>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0"/>
  <sheetViews>
    <sheetView showZeros="0" workbookViewId="0">
      <selection activeCell="A1" sqref="A1"/>
    </sheetView>
  </sheetViews>
  <sheetFormatPr defaultColWidth="10.7166666666667" defaultRowHeight="14.25" customHeight="1"/>
  <cols>
    <col min="1" max="1" width="38.275" customWidth="1"/>
    <col min="2" max="2" width="29.7166666666667" customWidth="1"/>
    <col min="3" max="3" width="31" customWidth="1"/>
    <col min="4" max="4" width="11.85" customWidth="1"/>
    <col min="5" max="5" width="20.5666666666667" customWidth="1"/>
    <col min="6" max="6" width="12" customWidth="1"/>
    <col min="7" max="7" width="26.85" customWidth="1"/>
    <col min="8" max="21" width="23.1416666666667" customWidth="1"/>
    <col min="22" max="23" width="23.275" customWidth="1"/>
  </cols>
  <sheetData>
    <row r="1" ht="18.75" customHeight="1" spans="1:23">
      <c r="B1" s="228"/>
      <c r="D1" s="229"/>
      <c r="E1" s="229"/>
      <c r="F1" s="229"/>
      <c r="G1" s="229"/>
      <c r="H1" s="156"/>
      <c r="I1" s="156"/>
      <c r="J1" s="156"/>
      <c r="K1" s="156"/>
      <c r="L1" s="156"/>
      <c r="M1" s="156"/>
      <c r="N1" s="84"/>
      <c r="O1" s="84"/>
      <c r="P1" s="84"/>
      <c r="Q1" s="156"/>
      <c r="U1" s="228"/>
      <c r="W1" s="133" t="s">
        <v>175</v>
      </c>
    </row>
    <row r="2" ht="39.75" customHeight="1" spans="1:23">
      <c r="A2" s="230" t="s">
        <v>176</v>
      </c>
      <c r="B2" s="141"/>
      <c r="C2" s="141"/>
      <c r="D2" s="141"/>
      <c r="E2" s="141"/>
      <c r="F2" s="141"/>
      <c r="G2" s="141"/>
      <c r="H2" s="141"/>
      <c r="I2" s="141"/>
      <c r="J2" s="141"/>
      <c r="K2" s="141"/>
      <c r="L2" s="141"/>
      <c r="M2" s="141"/>
      <c r="N2" s="87"/>
      <c r="O2" s="87"/>
      <c r="P2" s="87"/>
      <c r="Q2" s="141"/>
      <c r="R2" s="141"/>
      <c r="S2" s="141"/>
      <c r="T2" s="141"/>
      <c r="U2" s="141"/>
      <c r="V2" s="141"/>
      <c r="W2" s="141"/>
    </row>
    <row r="3" ht="18.75" customHeight="1" spans="1:23">
      <c r="A3" s="88" t="str">
        <f>"单位名称："&amp;"德钦县文学艺术界联合会"</f>
        <v>单位名称：德钦县文学艺术界联合会</v>
      </c>
      <c r="B3" s="231"/>
      <c r="C3" s="231"/>
      <c r="D3" s="231"/>
      <c r="E3" s="231"/>
      <c r="F3" s="231"/>
      <c r="G3" s="231"/>
      <c r="H3" s="163"/>
      <c r="I3" s="163"/>
      <c r="J3" s="163"/>
      <c r="K3" s="163"/>
      <c r="L3" s="163"/>
      <c r="M3" s="163"/>
      <c r="N3" s="90"/>
      <c r="O3" s="90"/>
      <c r="P3" s="90"/>
      <c r="Q3" s="163"/>
      <c r="U3" s="228"/>
      <c r="W3" s="164" t="s">
        <v>168</v>
      </c>
    </row>
    <row r="4" ht="18" customHeight="1" spans="1:23">
      <c r="A4" s="92" t="s">
        <v>177</v>
      </c>
      <c r="B4" s="92" t="s">
        <v>178</v>
      </c>
      <c r="C4" s="92" t="s">
        <v>179</v>
      </c>
      <c r="D4" s="92" t="s">
        <v>180</v>
      </c>
      <c r="E4" s="92" t="s">
        <v>181</v>
      </c>
      <c r="F4" s="92" t="s">
        <v>182</v>
      </c>
      <c r="G4" s="92" t="s">
        <v>183</v>
      </c>
      <c r="H4" s="232" t="s">
        <v>184</v>
      </c>
      <c r="I4" s="169" t="s">
        <v>184</v>
      </c>
      <c r="J4" s="169"/>
      <c r="K4" s="169"/>
      <c r="L4" s="169"/>
      <c r="M4" s="169"/>
      <c r="N4" s="95"/>
      <c r="O4" s="95"/>
      <c r="P4" s="95"/>
      <c r="Q4" s="146" t="s">
        <v>63</v>
      </c>
      <c r="R4" s="169" t="s">
        <v>80</v>
      </c>
      <c r="S4" s="169"/>
      <c r="T4" s="169"/>
      <c r="U4" s="169"/>
      <c r="V4" s="169"/>
      <c r="W4" s="233"/>
    </row>
    <row r="5" ht="18" customHeight="1" spans="1:23">
      <c r="A5" s="97"/>
      <c r="B5" s="222"/>
      <c r="C5" s="97"/>
      <c r="D5" s="97"/>
      <c r="E5" s="97"/>
      <c r="F5" s="97"/>
      <c r="G5" s="97"/>
      <c r="H5" s="200" t="s">
        <v>57</v>
      </c>
      <c r="I5" s="232" t="s">
        <v>60</v>
      </c>
      <c r="J5" s="169"/>
      <c r="K5" s="169"/>
      <c r="L5" s="169"/>
      <c r="M5" s="233"/>
      <c r="N5" s="94" t="s">
        <v>185</v>
      </c>
      <c r="O5" s="95"/>
      <c r="P5" s="96"/>
      <c r="Q5" s="92" t="s">
        <v>63</v>
      </c>
      <c r="R5" s="232" t="s">
        <v>80</v>
      </c>
      <c r="S5" s="146" t="s">
        <v>66</v>
      </c>
      <c r="T5" s="169" t="s">
        <v>80</v>
      </c>
      <c r="U5" s="146" t="s">
        <v>68</v>
      </c>
      <c r="V5" s="146" t="s">
        <v>69</v>
      </c>
      <c r="W5" s="147" t="s">
        <v>70</v>
      </c>
    </row>
    <row r="6" ht="18.75" customHeight="1" spans="1:23">
      <c r="A6" s="110"/>
      <c r="B6" s="110"/>
      <c r="C6" s="110"/>
      <c r="D6" s="110"/>
      <c r="E6" s="110"/>
      <c r="F6" s="110"/>
      <c r="G6" s="110"/>
      <c r="H6" s="110"/>
      <c r="I6" s="234" t="s">
        <v>186</v>
      </c>
      <c r="J6" s="92" t="s">
        <v>187</v>
      </c>
      <c r="K6" s="92" t="s">
        <v>188</v>
      </c>
      <c r="L6" s="92" t="s">
        <v>189</v>
      </c>
      <c r="M6" s="92" t="s">
        <v>190</v>
      </c>
      <c r="N6" s="92" t="s">
        <v>60</v>
      </c>
      <c r="O6" s="92" t="s">
        <v>61</v>
      </c>
      <c r="P6" s="92" t="s">
        <v>62</v>
      </c>
      <c r="Q6" s="110"/>
      <c r="R6" s="92" t="s">
        <v>59</v>
      </c>
      <c r="S6" s="92" t="s">
        <v>66</v>
      </c>
      <c r="T6" s="92" t="s">
        <v>191</v>
      </c>
      <c r="U6" s="92" t="s">
        <v>68</v>
      </c>
      <c r="V6" s="92" t="s">
        <v>69</v>
      </c>
      <c r="W6" s="92" t="s">
        <v>70</v>
      </c>
    </row>
    <row r="7" ht="37.5" customHeight="1" spans="1:23">
      <c r="A7" s="203"/>
      <c r="B7" s="203"/>
      <c r="C7" s="203"/>
      <c r="D7" s="203"/>
      <c r="E7" s="203"/>
      <c r="F7" s="203"/>
      <c r="G7" s="203"/>
      <c r="H7" s="203"/>
      <c r="I7" s="177" t="s">
        <v>59</v>
      </c>
      <c r="J7" s="99" t="s">
        <v>192</v>
      </c>
      <c r="K7" s="99" t="s">
        <v>188</v>
      </c>
      <c r="L7" s="99" t="s">
        <v>189</v>
      </c>
      <c r="M7" s="99" t="s">
        <v>190</v>
      </c>
      <c r="N7" s="99" t="s">
        <v>188</v>
      </c>
      <c r="O7" s="99" t="s">
        <v>189</v>
      </c>
      <c r="P7" s="99" t="s">
        <v>190</v>
      </c>
      <c r="Q7" s="99" t="s">
        <v>63</v>
      </c>
      <c r="R7" s="99" t="s">
        <v>59</v>
      </c>
      <c r="S7" s="99" t="s">
        <v>66</v>
      </c>
      <c r="T7" s="99" t="s">
        <v>191</v>
      </c>
      <c r="U7" s="99" t="s">
        <v>68</v>
      </c>
      <c r="V7" s="99" t="s">
        <v>69</v>
      </c>
      <c r="W7" s="99" t="s">
        <v>70</v>
      </c>
    </row>
    <row r="8" ht="19.5" customHeight="1" spans="1:23">
      <c r="A8" s="235">
        <v>1</v>
      </c>
      <c r="B8" s="235">
        <v>2</v>
      </c>
      <c r="C8" s="235">
        <v>3</v>
      </c>
      <c r="D8" s="235">
        <v>4</v>
      </c>
      <c r="E8" s="235">
        <v>5</v>
      </c>
      <c r="F8" s="235">
        <v>6</v>
      </c>
      <c r="G8" s="235">
        <v>7</v>
      </c>
      <c r="H8" s="235">
        <v>8</v>
      </c>
      <c r="I8" s="235">
        <v>9</v>
      </c>
      <c r="J8" s="235">
        <v>10</v>
      </c>
      <c r="K8" s="235">
        <v>11</v>
      </c>
      <c r="L8" s="235">
        <v>12</v>
      </c>
      <c r="M8" s="235">
        <v>13</v>
      </c>
      <c r="N8" s="235">
        <v>14</v>
      </c>
      <c r="O8" s="235">
        <v>15</v>
      </c>
      <c r="P8" s="235">
        <v>16</v>
      </c>
      <c r="Q8" s="235">
        <v>17</v>
      </c>
      <c r="R8" s="235">
        <v>18</v>
      </c>
      <c r="S8" s="235">
        <v>19</v>
      </c>
      <c r="T8" s="235">
        <v>20</v>
      </c>
      <c r="U8" s="235">
        <v>21</v>
      </c>
      <c r="V8" s="235">
        <v>22</v>
      </c>
      <c r="W8" s="235">
        <v>23</v>
      </c>
    </row>
    <row r="9" ht="22.5" customHeight="1" spans="1:23">
      <c r="A9" s="113" t="s">
        <v>72</v>
      </c>
      <c r="B9" s="113"/>
      <c r="C9" s="113"/>
      <c r="D9" s="113"/>
      <c r="E9" s="113"/>
      <c r="F9" s="113"/>
      <c r="G9" s="113"/>
      <c r="H9" s="182"/>
      <c r="I9" s="182"/>
      <c r="J9" s="182"/>
      <c r="K9" s="129"/>
      <c r="L9" s="182"/>
      <c r="M9" s="129"/>
      <c r="N9" s="129"/>
      <c r="O9" s="129"/>
      <c r="P9" s="129"/>
      <c r="Q9" s="182"/>
      <c r="R9" s="182"/>
      <c r="S9" s="182"/>
      <c r="T9" s="182"/>
      <c r="U9" s="182"/>
      <c r="V9" s="182"/>
      <c r="W9" s="182"/>
    </row>
    <row r="10" ht="22.5" customHeight="1" spans="1:23">
      <c r="A10" s="236" t="s">
        <v>72</v>
      </c>
      <c r="B10" s="113"/>
      <c r="C10" s="113"/>
      <c r="D10" s="113"/>
      <c r="E10" s="113"/>
      <c r="F10" s="113"/>
      <c r="G10" s="113"/>
      <c r="H10" s="182"/>
      <c r="I10" s="182"/>
      <c r="J10" s="182"/>
      <c r="K10" s="129"/>
      <c r="L10" s="182"/>
      <c r="M10" s="129"/>
      <c r="N10" s="226"/>
      <c r="O10" s="226"/>
      <c r="P10" s="226"/>
      <c r="Q10" s="182"/>
      <c r="R10" s="182"/>
      <c r="S10" s="182"/>
      <c r="T10" s="182"/>
      <c r="U10" s="182"/>
      <c r="V10" s="182"/>
      <c r="W10" s="182"/>
    </row>
    <row r="11" ht="22.5" customHeight="1" spans="1:23">
      <c r="A11" s="236" t="s">
        <v>72</v>
      </c>
      <c r="B11" s="113" t="s">
        <v>193</v>
      </c>
      <c r="C11" s="113" t="s">
        <v>194</v>
      </c>
      <c r="D11" s="113" t="s">
        <v>89</v>
      </c>
      <c r="E11" s="113" t="s">
        <v>157</v>
      </c>
      <c r="F11" s="113" t="s">
        <v>195</v>
      </c>
      <c r="G11" s="113" t="s">
        <v>196</v>
      </c>
      <c r="H11" s="182">
        <v>250236</v>
      </c>
      <c r="I11" s="182">
        <v>250236</v>
      </c>
      <c r="J11" s="68"/>
      <c r="K11" s="68"/>
      <c r="L11" s="182">
        <v>250236</v>
      </c>
      <c r="M11" s="68"/>
      <c r="N11" s="226"/>
      <c r="O11" s="226"/>
      <c r="P11" s="226"/>
      <c r="Q11" s="182"/>
      <c r="R11" s="182"/>
      <c r="S11" s="182"/>
      <c r="T11" s="182"/>
      <c r="U11" s="182"/>
      <c r="V11" s="182"/>
      <c r="W11" s="182"/>
    </row>
    <row r="12" ht="22.5" customHeight="1" spans="1:23">
      <c r="A12" s="236" t="s">
        <v>72</v>
      </c>
      <c r="B12" s="113" t="s">
        <v>193</v>
      </c>
      <c r="C12" s="113" t="s">
        <v>194</v>
      </c>
      <c r="D12" s="113" t="s">
        <v>89</v>
      </c>
      <c r="E12" s="113" t="s">
        <v>157</v>
      </c>
      <c r="F12" s="113" t="s">
        <v>197</v>
      </c>
      <c r="G12" s="113" t="s">
        <v>198</v>
      </c>
      <c r="H12" s="182">
        <v>662676</v>
      </c>
      <c r="I12" s="182">
        <v>662676</v>
      </c>
      <c r="J12" s="68"/>
      <c r="K12" s="68"/>
      <c r="L12" s="182">
        <v>662676</v>
      </c>
      <c r="M12" s="68"/>
      <c r="N12" s="226"/>
      <c r="O12" s="226"/>
      <c r="P12" s="226"/>
      <c r="Q12" s="182"/>
      <c r="R12" s="182"/>
      <c r="S12" s="182"/>
      <c r="T12" s="182"/>
      <c r="U12" s="182"/>
      <c r="V12" s="182"/>
      <c r="W12" s="182"/>
    </row>
    <row r="13" ht="22.5" customHeight="1" spans="1:23">
      <c r="A13" s="236" t="s">
        <v>72</v>
      </c>
      <c r="B13" s="113" t="s">
        <v>199</v>
      </c>
      <c r="C13" s="113" t="s">
        <v>200</v>
      </c>
      <c r="D13" s="113" t="s">
        <v>89</v>
      </c>
      <c r="E13" s="113" t="s">
        <v>157</v>
      </c>
      <c r="F13" s="113" t="s">
        <v>201</v>
      </c>
      <c r="G13" s="113" t="s">
        <v>202</v>
      </c>
      <c r="H13" s="182">
        <v>160320</v>
      </c>
      <c r="I13" s="182">
        <v>160320</v>
      </c>
      <c r="J13" s="68"/>
      <c r="K13" s="68"/>
      <c r="L13" s="182">
        <v>160320</v>
      </c>
      <c r="M13" s="68"/>
      <c r="N13" s="226"/>
      <c r="O13" s="226"/>
      <c r="P13" s="226"/>
      <c r="Q13" s="182"/>
      <c r="R13" s="182"/>
      <c r="S13" s="182"/>
      <c r="T13" s="182"/>
      <c r="U13" s="182"/>
      <c r="V13" s="182"/>
      <c r="W13" s="182"/>
    </row>
    <row r="14" ht="22.5" customHeight="1" spans="1:23">
      <c r="A14" s="236" t="s">
        <v>72</v>
      </c>
      <c r="B14" s="113" t="s">
        <v>193</v>
      </c>
      <c r="C14" s="113" t="s">
        <v>194</v>
      </c>
      <c r="D14" s="113" t="s">
        <v>89</v>
      </c>
      <c r="E14" s="113" t="s">
        <v>157</v>
      </c>
      <c r="F14" s="113" t="s">
        <v>201</v>
      </c>
      <c r="G14" s="113" t="s">
        <v>202</v>
      </c>
      <c r="H14" s="182">
        <v>20853</v>
      </c>
      <c r="I14" s="182">
        <v>20853</v>
      </c>
      <c r="J14" s="68"/>
      <c r="K14" s="68"/>
      <c r="L14" s="182">
        <v>20853</v>
      </c>
      <c r="M14" s="68"/>
      <c r="N14" s="226"/>
      <c r="O14" s="226"/>
      <c r="P14" s="226"/>
      <c r="Q14" s="182"/>
      <c r="R14" s="182"/>
      <c r="S14" s="182"/>
      <c r="T14" s="182"/>
      <c r="U14" s="182"/>
      <c r="V14" s="182"/>
      <c r="W14" s="182"/>
    </row>
    <row r="15" ht="22.5" customHeight="1" spans="1:23">
      <c r="A15" s="236" t="s">
        <v>72</v>
      </c>
      <c r="B15" s="113" t="s">
        <v>203</v>
      </c>
      <c r="C15" s="113" t="s">
        <v>204</v>
      </c>
      <c r="D15" s="113" t="s">
        <v>93</v>
      </c>
      <c r="E15" s="113" t="s">
        <v>159</v>
      </c>
      <c r="F15" s="113" t="s">
        <v>205</v>
      </c>
      <c r="G15" s="113" t="s">
        <v>206</v>
      </c>
      <c r="H15" s="182">
        <v>165165.6</v>
      </c>
      <c r="I15" s="182">
        <v>165165.6</v>
      </c>
      <c r="J15" s="68"/>
      <c r="K15" s="68"/>
      <c r="L15" s="182">
        <v>165165.6</v>
      </c>
      <c r="M15" s="68"/>
      <c r="N15" s="226"/>
      <c r="O15" s="226"/>
      <c r="P15" s="226"/>
      <c r="Q15" s="182"/>
      <c r="R15" s="182"/>
      <c r="S15" s="182"/>
      <c r="T15" s="182"/>
      <c r="U15" s="182"/>
      <c r="V15" s="182"/>
      <c r="W15" s="182"/>
    </row>
    <row r="16" ht="22.5" customHeight="1" spans="1:23">
      <c r="A16" s="236" t="s">
        <v>72</v>
      </c>
      <c r="B16" s="113" t="s">
        <v>203</v>
      </c>
      <c r="C16" s="113" t="s">
        <v>204</v>
      </c>
      <c r="D16" s="113" t="s">
        <v>98</v>
      </c>
      <c r="E16" s="113" t="s">
        <v>161</v>
      </c>
      <c r="F16" s="113" t="s">
        <v>207</v>
      </c>
      <c r="G16" s="113" t="s">
        <v>208</v>
      </c>
      <c r="H16" s="182">
        <v>75857.4</v>
      </c>
      <c r="I16" s="182">
        <v>75857.4</v>
      </c>
      <c r="J16" s="68"/>
      <c r="K16" s="68"/>
      <c r="L16" s="182">
        <v>75857.4</v>
      </c>
      <c r="M16" s="68"/>
      <c r="N16" s="226"/>
      <c r="O16" s="226"/>
      <c r="P16" s="226"/>
      <c r="Q16" s="182"/>
      <c r="R16" s="182"/>
      <c r="S16" s="182"/>
      <c r="T16" s="182"/>
      <c r="U16" s="182"/>
      <c r="V16" s="182"/>
      <c r="W16" s="182"/>
    </row>
    <row r="17" ht="22.5" customHeight="1" spans="1:23">
      <c r="A17" s="236" t="s">
        <v>72</v>
      </c>
      <c r="B17" s="113" t="s">
        <v>203</v>
      </c>
      <c r="C17" s="113" t="s">
        <v>204</v>
      </c>
      <c r="D17" s="113" t="s">
        <v>100</v>
      </c>
      <c r="E17" s="113" t="s">
        <v>162</v>
      </c>
      <c r="F17" s="113" t="s">
        <v>209</v>
      </c>
      <c r="G17" s="113" t="s">
        <v>210</v>
      </c>
      <c r="H17" s="182">
        <v>40457.28</v>
      </c>
      <c r="I17" s="182">
        <v>40457.28</v>
      </c>
      <c r="J17" s="68"/>
      <c r="K17" s="68"/>
      <c r="L17" s="182">
        <v>40457.28</v>
      </c>
      <c r="M17" s="68"/>
      <c r="N17" s="226"/>
      <c r="O17" s="226"/>
      <c r="P17" s="226"/>
      <c r="Q17" s="182"/>
      <c r="R17" s="182"/>
      <c r="S17" s="182"/>
      <c r="T17" s="182"/>
      <c r="U17" s="182"/>
      <c r="V17" s="182"/>
      <c r="W17" s="182"/>
    </row>
    <row r="18" ht="22.5" customHeight="1" spans="1:23">
      <c r="A18" s="236" t="s">
        <v>72</v>
      </c>
      <c r="B18" s="113" t="s">
        <v>203</v>
      </c>
      <c r="C18" s="113" t="s">
        <v>204</v>
      </c>
      <c r="D18" s="113" t="s">
        <v>101</v>
      </c>
      <c r="E18" s="113" t="s">
        <v>163</v>
      </c>
      <c r="F18" s="113" t="s">
        <v>211</v>
      </c>
      <c r="G18" s="113" t="s">
        <v>212</v>
      </c>
      <c r="H18" s="182">
        <v>2064.57</v>
      </c>
      <c r="I18" s="182">
        <v>2064.57</v>
      </c>
      <c r="J18" s="68"/>
      <c r="K18" s="68"/>
      <c r="L18" s="182">
        <v>2064.57</v>
      </c>
      <c r="M18" s="68"/>
      <c r="N18" s="226"/>
      <c r="O18" s="226"/>
      <c r="P18" s="226"/>
      <c r="Q18" s="182"/>
      <c r="R18" s="182"/>
      <c r="S18" s="182"/>
      <c r="T18" s="182"/>
      <c r="U18" s="182"/>
      <c r="V18" s="182"/>
      <c r="W18" s="182"/>
    </row>
    <row r="19" ht="22.5" customHeight="1" spans="1:23">
      <c r="A19" s="236" t="s">
        <v>72</v>
      </c>
      <c r="B19" s="113" t="s">
        <v>203</v>
      </c>
      <c r="C19" s="113" t="s">
        <v>204</v>
      </c>
      <c r="D19" s="113" t="s">
        <v>101</v>
      </c>
      <c r="E19" s="113" t="s">
        <v>163</v>
      </c>
      <c r="F19" s="113" t="s">
        <v>211</v>
      </c>
      <c r="G19" s="113" t="s">
        <v>212</v>
      </c>
      <c r="H19" s="182">
        <v>1380</v>
      </c>
      <c r="I19" s="182">
        <v>1380</v>
      </c>
      <c r="J19" s="68"/>
      <c r="K19" s="68"/>
      <c r="L19" s="182">
        <v>1380</v>
      </c>
      <c r="M19" s="68"/>
      <c r="N19" s="226"/>
      <c r="O19" s="226"/>
      <c r="P19" s="226"/>
      <c r="Q19" s="182"/>
      <c r="R19" s="182"/>
      <c r="S19" s="182"/>
      <c r="T19" s="182"/>
      <c r="U19" s="182"/>
      <c r="V19" s="182"/>
      <c r="W19" s="182"/>
    </row>
    <row r="20" ht="22.5" customHeight="1" spans="1:23">
      <c r="A20" s="236" t="s">
        <v>72</v>
      </c>
      <c r="B20" s="113" t="s">
        <v>213</v>
      </c>
      <c r="C20" s="113" t="s">
        <v>165</v>
      </c>
      <c r="D20" s="113" t="s">
        <v>105</v>
      </c>
      <c r="E20" s="113" t="s">
        <v>165</v>
      </c>
      <c r="F20" s="113" t="s">
        <v>214</v>
      </c>
      <c r="G20" s="113" t="s">
        <v>165</v>
      </c>
      <c r="H20" s="182">
        <v>129154.2</v>
      </c>
      <c r="I20" s="182">
        <v>129154.2</v>
      </c>
      <c r="J20" s="68"/>
      <c r="K20" s="68"/>
      <c r="L20" s="182">
        <v>129154.2</v>
      </c>
      <c r="M20" s="68"/>
      <c r="N20" s="226"/>
      <c r="O20" s="226"/>
      <c r="P20" s="226"/>
      <c r="Q20" s="182"/>
      <c r="R20" s="182"/>
      <c r="S20" s="182"/>
      <c r="T20" s="182"/>
      <c r="U20" s="182"/>
      <c r="V20" s="182"/>
      <c r="W20" s="182"/>
    </row>
    <row r="21" ht="22.5" customHeight="1" spans="1:23">
      <c r="A21" s="236" t="s">
        <v>72</v>
      </c>
      <c r="B21" s="113" t="s">
        <v>215</v>
      </c>
      <c r="C21" s="113" t="s">
        <v>216</v>
      </c>
      <c r="D21" s="113" t="s">
        <v>89</v>
      </c>
      <c r="E21" s="113" t="s">
        <v>157</v>
      </c>
      <c r="F21" s="113" t="s">
        <v>217</v>
      </c>
      <c r="G21" s="113" t="s">
        <v>218</v>
      </c>
      <c r="H21" s="182">
        <v>4850</v>
      </c>
      <c r="I21" s="182">
        <v>4850</v>
      </c>
      <c r="J21" s="68"/>
      <c r="K21" s="68"/>
      <c r="L21" s="182">
        <v>4850</v>
      </c>
      <c r="M21" s="68"/>
      <c r="N21" s="226"/>
      <c r="O21" s="226"/>
      <c r="P21" s="226"/>
      <c r="Q21" s="182"/>
      <c r="R21" s="182"/>
      <c r="S21" s="182"/>
      <c r="T21" s="182"/>
      <c r="U21" s="182"/>
      <c r="V21" s="182"/>
      <c r="W21" s="182"/>
    </row>
    <row r="22" ht="22.5" customHeight="1" spans="1:23">
      <c r="A22" s="236" t="s">
        <v>72</v>
      </c>
      <c r="B22" s="113" t="s">
        <v>215</v>
      </c>
      <c r="C22" s="113" t="s">
        <v>216</v>
      </c>
      <c r="D22" s="113" t="s">
        <v>89</v>
      </c>
      <c r="E22" s="113" t="s">
        <v>157</v>
      </c>
      <c r="F22" s="113" t="s">
        <v>219</v>
      </c>
      <c r="G22" s="113" t="s">
        <v>220</v>
      </c>
      <c r="H22" s="182">
        <v>13050</v>
      </c>
      <c r="I22" s="182">
        <v>13050</v>
      </c>
      <c r="J22" s="68"/>
      <c r="K22" s="68"/>
      <c r="L22" s="182">
        <v>13050</v>
      </c>
      <c r="M22" s="68"/>
      <c r="N22" s="226"/>
      <c r="O22" s="226"/>
      <c r="P22" s="226"/>
      <c r="Q22" s="182"/>
      <c r="R22" s="182"/>
      <c r="S22" s="182"/>
      <c r="T22" s="182"/>
      <c r="U22" s="182"/>
      <c r="V22" s="182"/>
      <c r="W22" s="182"/>
    </row>
    <row r="23" ht="22.5" customHeight="1" spans="1:23">
      <c r="A23" s="236" t="s">
        <v>72</v>
      </c>
      <c r="B23" s="113" t="s">
        <v>221</v>
      </c>
      <c r="C23" s="113" t="s">
        <v>172</v>
      </c>
      <c r="D23" s="113" t="s">
        <v>89</v>
      </c>
      <c r="E23" s="113" t="s">
        <v>157</v>
      </c>
      <c r="F23" s="113" t="s">
        <v>222</v>
      </c>
      <c r="G23" s="113" t="s">
        <v>172</v>
      </c>
      <c r="H23" s="182">
        <v>1000</v>
      </c>
      <c r="I23" s="182">
        <v>1000</v>
      </c>
      <c r="J23" s="68"/>
      <c r="K23" s="68"/>
      <c r="L23" s="182">
        <v>1000</v>
      </c>
      <c r="M23" s="68"/>
      <c r="N23" s="226"/>
      <c r="O23" s="226"/>
      <c r="P23" s="226"/>
      <c r="Q23" s="182"/>
      <c r="R23" s="182"/>
      <c r="S23" s="182"/>
      <c r="T23" s="182"/>
      <c r="U23" s="182"/>
      <c r="V23" s="182"/>
      <c r="W23" s="182"/>
    </row>
    <row r="24" ht="22.5" customHeight="1" spans="1:23">
      <c r="A24" s="236" t="s">
        <v>72</v>
      </c>
      <c r="B24" s="113" t="s">
        <v>215</v>
      </c>
      <c r="C24" s="113" t="s">
        <v>216</v>
      </c>
      <c r="D24" s="113" t="s">
        <v>89</v>
      </c>
      <c r="E24" s="113" t="s">
        <v>157</v>
      </c>
      <c r="F24" s="113" t="s">
        <v>219</v>
      </c>
      <c r="G24" s="113" t="s">
        <v>220</v>
      </c>
      <c r="H24" s="182">
        <v>600</v>
      </c>
      <c r="I24" s="182">
        <v>600</v>
      </c>
      <c r="J24" s="68"/>
      <c r="K24" s="68"/>
      <c r="L24" s="182">
        <v>600</v>
      </c>
      <c r="M24" s="68"/>
      <c r="N24" s="226"/>
      <c r="O24" s="226"/>
      <c r="P24" s="226"/>
      <c r="Q24" s="182"/>
      <c r="R24" s="182"/>
      <c r="S24" s="182"/>
      <c r="T24" s="182"/>
      <c r="U24" s="182"/>
      <c r="V24" s="182"/>
      <c r="W24" s="182"/>
    </row>
    <row r="25" ht="22.5" customHeight="1" spans="1:23">
      <c r="A25" s="236" t="s">
        <v>72</v>
      </c>
      <c r="B25" s="113" t="s">
        <v>223</v>
      </c>
      <c r="C25" s="113" t="s">
        <v>224</v>
      </c>
      <c r="D25" s="113" t="s">
        <v>89</v>
      </c>
      <c r="E25" s="113" t="s">
        <v>157</v>
      </c>
      <c r="F25" s="113" t="s">
        <v>219</v>
      </c>
      <c r="G25" s="113" t="s">
        <v>220</v>
      </c>
      <c r="H25" s="182">
        <v>7500</v>
      </c>
      <c r="I25" s="182">
        <v>7500</v>
      </c>
      <c r="J25" s="68"/>
      <c r="K25" s="68"/>
      <c r="L25" s="182">
        <v>7500</v>
      </c>
      <c r="M25" s="68"/>
      <c r="N25" s="226"/>
      <c r="O25" s="226"/>
      <c r="P25" s="226"/>
      <c r="Q25" s="182"/>
      <c r="R25" s="182"/>
      <c r="S25" s="182"/>
      <c r="T25" s="182"/>
      <c r="U25" s="182"/>
      <c r="V25" s="182"/>
      <c r="W25" s="182"/>
    </row>
    <row r="26" ht="22.5" customHeight="1" spans="1:23">
      <c r="A26" s="236" t="s">
        <v>72</v>
      </c>
      <c r="B26" s="113" t="s">
        <v>225</v>
      </c>
      <c r="C26" s="113" t="s">
        <v>226</v>
      </c>
      <c r="D26" s="113" t="s">
        <v>89</v>
      </c>
      <c r="E26" s="113" t="s">
        <v>157</v>
      </c>
      <c r="F26" s="113" t="s">
        <v>227</v>
      </c>
      <c r="G26" s="113" t="s">
        <v>226</v>
      </c>
      <c r="H26" s="182">
        <v>15453.6</v>
      </c>
      <c r="I26" s="182">
        <v>15453.6</v>
      </c>
      <c r="J26" s="68"/>
      <c r="K26" s="68"/>
      <c r="L26" s="182">
        <v>15453.6</v>
      </c>
      <c r="M26" s="68"/>
      <c r="N26" s="226"/>
      <c r="O26" s="226"/>
      <c r="P26" s="226"/>
      <c r="Q26" s="182"/>
      <c r="R26" s="182"/>
      <c r="S26" s="182"/>
      <c r="T26" s="182"/>
      <c r="U26" s="182"/>
      <c r="V26" s="182"/>
      <c r="W26" s="182"/>
    </row>
    <row r="27" ht="22.5" customHeight="1" spans="1:23">
      <c r="A27" s="236" t="s">
        <v>72</v>
      </c>
      <c r="B27" s="113" t="s">
        <v>228</v>
      </c>
      <c r="C27" s="113" t="s">
        <v>229</v>
      </c>
      <c r="D27" s="113" t="s">
        <v>89</v>
      </c>
      <c r="E27" s="113" t="s">
        <v>157</v>
      </c>
      <c r="F27" s="113" t="s">
        <v>230</v>
      </c>
      <c r="G27" s="113" t="s">
        <v>231</v>
      </c>
      <c r="H27" s="182">
        <v>41400</v>
      </c>
      <c r="I27" s="182">
        <v>41400</v>
      </c>
      <c r="J27" s="68"/>
      <c r="K27" s="68"/>
      <c r="L27" s="182">
        <v>41400</v>
      </c>
      <c r="M27" s="68"/>
      <c r="N27" s="226"/>
      <c r="O27" s="226"/>
      <c r="P27" s="226"/>
      <c r="Q27" s="182"/>
      <c r="R27" s="182"/>
      <c r="S27" s="182"/>
      <c r="T27" s="182"/>
      <c r="U27" s="182"/>
      <c r="V27" s="182"/>
      <c r="W27" s="182"/>
    </row>
    <row r="28" ht="22.5" customHeight="1" spans="1:23">
      <c r="A28" s="236" t="s">
        <v>72</v>
      </c>
      <c r="B28" s="113" t="s">
        <v>232</v>
      </c>
      <c r="C28" s="113" t="s">
        <v>233</v>
      </c>
      <c r="D28" s="113" t="s">
        <v>89</v>
      </c>
      <c r="E28" s="113" t="s">
        <v>157</v>
      </c>
      <c r="F28" s="113" t="s">
        <v>230</v>
      </c>
      <c r="G28" s="113" t="s">
        <v>231</v>
      </c>
      <c r="H28" s="182">
        <v>5589</v>
      </c>
      <c r="I28" s="182">
        <v>5589</v>
      </c>
      <c r="J28" s="68"/>
      <c r="K28" s="68"/>
      <c r="L28" s="182">
        <v>5589</v>
      </c>
      <c r="M28" s="68"/>
      <c r="N28" s="226"/>
      <c r="O28" s="226"/>
      <c r="P28" s="226"/>
      <c r="Q28" s="182"/>
      <c r="R28" s="182"/>
      <c r="S28" s="182"/>
      <c r="T28" s="182"/>
      <c r="U28" s="182"/>
      <c r="V28" s="182"/>
      <c r="W28" s="182"/>
    </row>
    <row r="29" ht="22.5" customHeight="1" spans="1:23">
      <c r="A29" s="236" t="s">
        <v>72</v>
      </c>
      <c r="B29" s="113" t="s">
        <v>215</v>
      </c>
      <c r="C29" s="113" t="s">
        <v>216</v>
      </c>
      <c r="D29" s="113" t="s">
        <v>89</v>
      </c>
      <c r="E29" s="113" t="s">
        <v>157</v>
      </c>
      <c r="F29" s="113" t="s">
        <v>234</v>
      </c>
      <c r="G29" s="113" t="s">
        <v>235</v>
      </c>
      <c r="H29" s="182">
        <v>500</v>
      </c>
      <c r="I29" s="182">
        <v>500</v>
      </c>
      <c r="J29" s="68"/>
      <c r="K29" s="68"/>
      <c r="L29" s="182">
        <v>500</v>
      </c>
      <c r="M29" s="68"/>
      <c r="N29" s="226"/>
      <c r="O29" s="226"/>
      <c r="P29" s="226"/>
      <c r="Q29" s="182"/>
      <c r="R29" s="182"/>
      <c r="S29" s="182"/>
      <c r="T29" s="182"/>
      <c r="U29" s="182"/>
      <c r="V29" s="182"/>
      <c r="W29" s="182"/>
    </row>
    <row r="30" ht="22.5" customHeight="1" spans="1:23">
      <c r="A30" s="115" t="s">
        <v>106</v>
      </c>
      <c r="B30" s="237"/>
      <c r="C30" s="237"/>
      <c r="D30" s="237"/>
      <c r="E30" s="237"/>
      <c r="F30" s="237"/>
      <c r="G30" s="238"/>
      <c r="H30" s="182">
        <v>1598106.65</v>
      </c>
      <c r="I30" s="182">
        <v>1598106.65</v>
      </c>
      <c r="J30" s="182"/>
      <c r="K30" s="129"/>
      <c r="L30" s="182">
        <v>1598106.65</v>
      </c>
      <c r="M30" s="129"/>
      <c r="N30" s="226"/>
      <c r="O30" s="226"/>
      <c r="P30" s="226"/>
      <c r="Q30" s="182"/>
      <c r="R30" s="182"/>
      <c r="S30" s="182"/>
      <c r="T30" s="182"/>
      <c r="U30" s="182"/>
      <c r="V30" s="182"/>
      <c r="W30" s="182"/>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
  <sheetViews>
    <sheetView showZeros="0" workbookViewId="0">
      <selection activeCell="A1" sqref="A1"/>
    </sheetView>
  </sheetViews>
  <sheetFormatPr defaultColWidth="10.7166666666667" defaultRowHeight="14.25" customHeight="1"/>
  <cols>
    <col min="1" max="1" width="14.575" customWidth="1"/>
    <col min="2" max="2" width="15.7166666666667" customWidth="1"/>
    <col min="3" max="3" width="38.275" customWidth="1"/>
    <col min="4" max="4" width="27.85" customWidth="1"/>
    <col min="5" max="5" width="13" customWidth="1"/>
    <col min="6" max="6" width="20.7166666666667" customWidth="1"/>
    <col min="7" max="7" width="11.575" customWidth="1"/>
    <col min="8" max="8" width="20.7166666666667" customWidth="1"/>
    <col min="9" max="21" width="22.275" customWidth="1"/>
    <col min="22" max="23" width="22.575" customWidth="1"/>
  </cols>
  <sheetData>
    <row r="1" ht="13.5" customHeight="1" spans="1:23">
      <c r="B1" s="218"/>
      <c r="E1" s="83"/>
      <c r="F1" s="83"/>
      <c r="G1" s="83"/>
      <c r="H1" s="83"/>
      <c r="I1" s="84"/>
      <c r="J1" s="84"/>
      <c r="K1" s="84"/>
      <c r="L1" s="84"/>
      <c r="M1" s="84"/>
      <c r="N1" s="84"/>
      <c r="O1" s="84"/>
      <c r="P1" s="84"/>
      <c r="Q1" s="84"/>
      <c r="U1" s="218"/>
      <c r="W1" s="118" t="s">
        <v>236</v>
      </c>
    </row>
    <row r="2" ht="41.25" customHeight="1" spans="1:23">
      <c r="A2" s="86" t="s">
        <v>237</v>
      </c>
      <c r="B2" s="87"/>
      <c r="C2" s="87"/>
      <c r="D2" s="87"/>
      <c r="E2" s="87"/>
      <c r="F2" s="87"/>
      <c r="G2" s="87"/>
      <c r="H2" s="87"/>
      <c r="I2" s="87"/>
      <c r="J2" s="87"/>
      <c r="K2" s="87"/>
      <c r="L2" s="87"/>
      <c r="M2" s="87"/>
      <c r="N2" s="87"/>
      <c r="O2" s="87"/>
      <c r="P2" s="87"/>
      <c r="Q2" s="87"/>
      <c r="R2" s="87"/>
      <c r="S2" s="87"/>
      <c r="T2" s="87"/>
      <c r="U2" s="87"/>
      <c r="V2" s="87"/>
      <c r="W2" s="87"/>
    </row>
    <row r="3" ht="19.5" customHeight="1" spans="1:23">
      <c r="A3" s="88" t="str">
        <f>"单位名称："&amp;"德钦县文学艺术界联合会"</f>
        <v>单位名称：德钦县文学艺术界联合会</v>
      </c>
      <c r="B3" s="89"/>
      <c r="C3" s="89"/>
      <c r="D3" s="89"/>
      <c r="E3" s="89"/>
      <c r="F3" s="89"/>
      <c r="G3" s="89"/>
      <c r="H3" s="89"/>
      <c r="I3" s="90"/>
      <c r="J3" s="90"/>
      <c r="K3" s="90"/>
      <c r="L3" s="90"/>
      <c r="M3" s="90"/>
      <c r="N3" s="90"/>
      <c r="O3" s="90"/>
      <c r="P3" s="90"/>
      <c r="Q3" s="90"/>
      <c r="U3" s="218"/>
      <c r="W3" s="185" t="s">
        <v>168</v>
      </c>
    </row>
    <row r="4" ht="21.75" customHeight="1" spans="1:23">
      <c r="A4" s="92" t="s">
        <v>238</v>
      </c>
      <c r="B4" s="93" t="s">
        <v>178</v>
      </c>
      <c r="C4" s="92" t="s">
        <v>179</v>
      </c>
      <c r="D4" s="92" t="s">
        <v>239</v>
      </c>
      <c r="E4" s="93" t="s">
        <v>180</v>
      </c>
      <c r="F4" s="93" t="s">
        <v>181</v>
      </c>
      <c r="G4" s="93" t="s">
        <v>182</v>
      </c>
      <c r="H4" s="93" t="s">
        <v>183</v>
      </c>
      <c r="I4" s="109" t="s">
        <v>57</v>
      </c>
      <c r="J4" s="94" t="s">
        <v>240</v>
      </c>
      <c r="K4" s="95"/>
      <c r="L4" s="95"/>
      <c r="M4" s="96"/>
      <c r="N4" s="94" t="s">
        <v>185</v>
      </c>
      <c r="O4" s="95"/>
      <c r="P4" s="96"/>
      <c r="Q4" s="93" t="s">
        <v>63</v>
      </c>
      <c r="R4" s="94" t="s">
        <v>80</v>
      </c>
      <c r="S4" s="95"/>
      <c r="T4" s="95"/>
      <c r="U4" s="95"/>
      <c r="V4" s="95"/>
      <c r="W4" s="96"/>
    </row>
    <row r="5" ht="21.75" customHeight="1" spans="1:23">
      <c r="A5" s="97"/>
      <c r="B5" s="110"/>
      <c r="C5" s="97"/>
      <c r="D5" s="97"/>
      <c r="E5" s="98"/>
      <c r="F5" s="98"/>
      <c r="G5" s="98"/>
      <c r="H5" s="98"/>
      <c r="I5" s="110"/>
      <c r="J5" s="219" t="s">
        <v>60</v>
      </c>
      <c r="K5" s="220"/>
      <c r="L5" s="93" t="s">
        <v>61</v>
      </c>
      <c r="M5" s="93" t="s">
        <v>62</v>
      </c>
      <c r="N5" s="93" t="s">
        <v>60</v>
      </c>
      <c r="O5" s="93" t="s">
        <v>61</v>
      </c>
      <c r="P5" s="93" t="s">
        <v>62</v>
      </c>
      <c r="Q5" s="98"/>
      <c r="R5" s="93" t="s">
        <v>59</v>
      </c>
      <c r="S5" s="92" t="s">
        <v>66</v>
      </c>
      <c r="T5" s="92" t="s">
        <v>191</v>
      </c>
      <c r="U5" s="92" t="s">
        <v>68</v>
      </c>
      <c r="V5" s="92" t="s">
        <v>69</v>
      </c>
      <c r="W5" s="92" t="s">
        <v>70</v>
      </c>
    </row>
    <row r="6" ht="21" customHeight="1" spans="1:23">
      <c r="A6" s="110"/>
      <c r="B6" s="110"/>
      <c r="C6" s="110"/>
      <c r="D6" s="110"/>
      <c r="E6" s="110"/>
      <c r="F6" s="110"/>
      <c r="G6" s="110"/>
      <c r="H6" s="110"/>
      <c r="I6" s="110"/>
      <c r="J6" s="221" t="s">
        <v>59</v>
      </c>
      <c r="K6" s="189"/>
      <c r="L6" s="110"/>
      <c r="M6" s="110"/>
      <c r="N6" s="110"/>
      <c r="O6" s="110"/>
      <c r="P6" s="110"/>
      <c r="Q6" s="110"/>
      <c r="R6" s="110"/>
      <c r="S6" s="222"/>
      <c r="T6" s="222"/>
      <c r="U6" s="222"/>
      <c r="V6" s="222"/>
      <c r="W6" s="222"/>
    </row>
    <row r="7" ht="39.75" customHeight="1" spans="1:23">
      <c r="A7" s="99"/>
      <c r="B7" s="111"/>
      <c r="C7" s="99"/>
      <c r="D7" s="99"/>
      <c r="E7" s="100"/>
      <c r="F7" s="100"/>
      <c r="G7" s="100"/>
      <c r="H7" s="100"/>
      <c r="I7" s="111"/>
      <c r="J7" s="126" t="s">
        <v>59</v>
      </c>
      <c r="K7" s="126" t="s">
        <v>241</v>
      </c>
      <c r="L7" s="100"/>
      <c r="M7" s="100"/>
      <c r="N7" s="100"/>
      <c r="O7" s="100"/>
      <c r="P7" s="100"/>
      <c r="Q7" s="100"/>
      <c r="R7" s="100"/>
      <c r="S7" s="100"/>
      <c r="T7" s="100"/>
      <c r="U7" s="111"/>
      <c r="V7" s="100"/>
      <c r="W7" s="100"/>
    </row>
    <row r="8" ht="19.5" customHeight="1" spans="1:23">
      <c r="A8" s="223">
        <v>1</v>
      </c>
      <c r="B8" s="223">
        <v>2</v>
      </c>
      <c r="C8" s="223">
        <v>3</v>
      </c>
      <c r="D8" s="223">
        <v>4</v>
      </c>
      <c r="E8" s="223">
        <v>5</v>
      </c>
      <c r="F8" s="223">
        <v>6</v>
      </c>
      <c r="G8" s="223">
        <v>7</v>
      </c>
      <c r="H8" s="223">
        <v>8</v>
      </c>
      <c r="I8" s="223">
        <v>9</v>
      </c>
      <c r="J8" s="223">
        <v>10</v>
      </c>
      <c r="K8" s="223">
        <v>11</v>
      </c>
      <c r="L8" s="223">
        <v>12</v>
      </c>
      <c r="M8" s="223">
        <v>13</v>
      </c>
      <c r="N8" s="223">
        <v>14</v>
      </c>
      <c r="O8" s="223">
        <v>15</v>
      </c>
      <c r="P8" s="223">
        <v>16</v>
      </c>
      <c r="Q8" s="223">
        <v>17</v>
      </c>
      <c r="R8" s="223">
        <v>18</v>
      </c>
      <c r="S8" s="223">
        <v>19</v>
      </c>
      <c r="T8" s="223">
        <v>20</v>
      </c>
      <c r="U8" s="223">
        <v>21</v>
      </c>
      <c r="V8" s="223">
        <v>22</v>
      </c>
      <c r="W8" s="223">
        <v>23</v>
      </c>
    </row>
    <row r="9" ht="22.5" customHeight="1" spans="1:23">
      <c r="A9" s="224" t="s">
        <v>242</v>
      </c>
      <c r="B9" s="224"/>
      <c r="C9" s="224"/>
      <c r="D9" s="225"/>
      <c r="E9" s="225"/>
      <c r="F9" s="225"/>
      <c r="G9" s="225"/>
      <c r="H9" s="225"/>
      <c r="I9" s="105">
        <v>27000</v>
      </c>
      <c r="J9" s="105">
        <v>27000</v>
      </c>
      <c r="K9" s="105">
        <v>27000</v>
      </c>
      <c r="L9" s="105"/>
      <c r="M9" s="105"/>
      <c r="N9" s="226"/>
      <c r="O9" s="226"/>
      <c r="P9" s="226"/>
      <c r="Q9" s="105"/>
      <c r="R9" s="105"/>
      <c r="S9" s="105"/>
      <c r="T9" s="105"/>
      <c r="U9" s="182"/>
      <c r="V9" s="105"/>
      <c r="W9" s="105"/>
    </row>
    <row r="10" ht="22.5" customHeight="1" spans="1:23">
      <c r="A10" s="225" t="s">
        <v>243</v>
      </c>
      <c r="B10" s="225" t="s">
        <v>244</v>
      </c>
      <c r="C10" s="103" t="s">
        <v>242</v>
      </c>
      <c r="D10" s="225" t="s">
        <v>72</v>
      </c>
      <c r="E10" s="225" t="s">
        <v>89</v>
      </c>
      <c r="F10" s="225" t="s">
        <v>157</v>
      </c>
      <c r="G10" s="225" t="s">
        <v>219</v>
      </c>
      <c r="H10" s="225" t="s">
        <v>220</v>
      </c>
      <c r="I10" s="105">
        <v>6000</v>
      </c>
      <c r="J10" s="105">
        <v>6000</v>
      </c>
      <c r="K10" s="105">
        <v>6000</v>
      </c>
      <c r="L10" s="105"/>
      <c r="M10" s="105"/>
      <c r="N10" s="226"/>
      <c r="O10" s="226"/>
      <c r="P10" s="226"/>
      <c r="Q10" s="105"/>
      <c r="R10" s="105"/>
      <c r="S10" s="105"/>
      <c r="T10" s="105"/>
      <c r="U10" s="182"/>
      <c r="V10" s="105"/>
      <c r="W10" s="105"/>
    </row>
    <row r="11" ht="22.5" customHeight="1" spans="1:23">
      <c r="A11" s="225" t="s">
        <v>243</v>
      </c>
      <c r="B11" s="225" t="s">
        <v>244</v>
      </c>
      <c r="C11" s="103" t="s">
        <v>242</v>
      </c>
      <c r="D11" s="225" t="s">
        <v>72</v>
      </c>
      <c r="E11" s="225" t="s">
        <v>89</v>
      </c>
      <c r="F11" s="225" t="s">
        <v>157</v>
      </c>
      <c r="G11" s="225" t="s">
        <v>217</v>
      </c>
      <c r="H11" s="225" t="s">
        <v>218</v>
      </c>
      <c r="I11" s="105">
        <v>5000</v>
      </c>
      <c r="J11" s="105">
        <v>5000</v>
      </c>
      <c r="K11" s="105">
        <v>5000</v>
      </c>
      <c r="L11" s="105"/>
      <c r="M11" s="105"/>
      <c r="N11" s="226"/>
      <c r="O11" s="226"/>
      <c r="P11" s="226"/>
      <c r="Q11" s="105"/>
      <c r="R11" s="105"/>
      <c r="S11" s="105"/>
      <c r="T11" s="105"/>
      <c r="U11" s="182"/>
      <c r="V11" s="105"/>
      <c r="W11" s="105"/>
    </row>
    <row r="12" ht="22.5" customHeight="1" spans="1:23">
      <c r="A12" s="225" t="s">
        <v>243</v>
      </c>
      <c r="B12" s="225" t="s">
        <v>244</v>
      </c>
      <c r="C12" s="103" t="s">
        <v>242</v>
      </c>
      <c r="D12" s="225" t="s">
        <v>72</v>
      </c>
      <c r="E12" s="225" t="s">
        <v>89</v>
      </c>
      <c r="F12" s="225" t="s">
        <v>157</v>
      </c>
      <c r="G12" s="225" t="s">
        <v>245</v>
      </c>
      <c r="H12" s="225" t="s">
        <v>246</v>
      </c>
      <c r="I12" s="105">
        <v>13000</v>
      </c>
      <c r="J12" s="105">
        <v>13000</v>
      </c>
      <c r="K12" s="105">
        <v>13000</v>
      </c>
      <c r="L12" s="105"/>
      <c r="M12" s="105"/>
      <c r="N12" s="226"/>
      <c r="O12" s="226"/>
      <c r="P12" s="226"/>
      <c r="Q12" s="105"/>
      <c r="R12" s="105"/>
      <c r="S12" s="105"/>
      <c r="T12" s="105"/>
      <c r="U12" s="182"/>
      <c r="V12" s="105"/>
      <c r="W12" s="105"/>
    </row>
    <row r="13" ht="22.5" customHeight="1" spans="1:23">
      <c r="A13" s="225" t="s">
        <v>243</v>
      </c>
      <c r="B13" s="225" t="s">
        <v>244</v>
      </c>
      <c r="C13" s="103" t="s">
        <v>242</v>
      </c>
      <c r="D13" s="225" t="s">
        <v>72</v>
      </c>
      <c r="E13" s="225" t="s">
        <v>89</v>
      </c>
      <c r="F13" s="225" t="s">
        <v>157</v>
      </c>
      <c r="G13" s="225" t="s">
        <v>247</v>
      </c>
      <c r="H13" s="225" t="s">
        <v>248</v>
      </c>
      <c r="I13" s="105">
        <v>3000</v>
      </c>
      <c r="J13" s="105">
        <v>3000</v>
      </c>
      <c r="K13" s="105">
        <v>3000</v>
      </c>
      <c r="L13" s="105"/>
      <c r="M13" s="105"/>
      <c r="N13" s="226"/>
      <c r="O13" s="226"/>
      <c r="P13" s="226"/>
      <c r="Q13" s="105"/>
      <c r="R13" s="105"/>
      <c r="S13" s="105"/>
      <c r="T13" s="105"/>
      <c r="U13" s="182"/>
      <c r="V13" s="105"/>
      <c r="W13" s="105"/>
    </row>
    <row r="14" ht="22.5" customHeight="1" spans="1:23">
      <c r="A14" s="115" t="s">
        <v>106</v>
      </c>
      <c r="B14" s="116"/>
      <c r="C14" s="116"/>
      <c r="D14" s="116"/>
      <c r="E14" s="116"/>
      <c r="F14" s="116"/>
      <c r="G14" s="116"/>
      <c r="H14" s="117"/>
      <c r="I14" s="105">
        <v>27000</v>
      </c>
      <c r="J14" s="105">
        <v>27000</v>
      </c>
      <c r="K14" s="227">
        <v>27000</v>
      </c>
      <c r="L14" s="105"/>
      <c r="M14" s="105"/>
      <c r="N14" s="226"/>
      <c r="O14" s="226"/>
      <c r="P14" s="226"/>
      <c r="Q14" s="105"/>
      <c r="R14" s="105"/>
      <c r="S14" s="105"/>
      <c r="T14" s="105"/>
      <c r="U14" s="67"/>
      <c r="V14" s="105"/>
      <c r="W14" s="105"/>
    </row>
  </sheetData>
  <mergeCells count="30">
    <mergeCell ref="A2:W2"/>
    <mergeCell ref="A3:H3"/>
    <mergeCell ref="J4:M4"/>
    <mergeCell ref="N4:P4"/>
    <mergeCell ref="R4:W4"/>
    <mergeCell ref="A9:C9"/>
    <mergeCell ref="A9:C9"/>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9"/>
  <sheetViews>
    <sheetView showZeros="0" workbookViewId="0">
      <selection activeCell="A1" sqref="A1"/>
    </sheetView>
  </sheetViews>
  <sheetFormatPr defaultColWidth="10.7166666666667" defaultRowHeight="12" customHeight="1"/>
  <cols>
    <col min="1" max="1" width="40" customWidth="1"/>
    <col min="2" max="2" width="56" customWidth="1"/>
    <col min="3" max="5" width="21.275" customWidth="1"/>
    <col min="6" max="6" width="14" customWidth="1"/>
    <col min="7" max="7" width="19.85" customWidth="1"/>
    <col min="8" max="9" width="14" customWidth="1"/>
    <col min="10" max="10" width="32.1416666666667" customWidth="1"/>
  </cols>
  <sheetData>
    <row r="1" ht="15" customHeight="1" spans="1:10">
      <c r="J1" s="159" t="s">
        <v>249</v>
      </c>
    </row>
    <row r="2" ht="36.75" customHeight="1" spans="1:10">
      <c r="A2" s="86" t="s">
        <v>250</v>
      </c>
      <c r="B2" s="87"/>
      <c r="C2" s="87"/>
      <c r="D2" s="87"/>
      <c r="E2" s="87"/>
      <c r="F2" s="141"/>
      <c r="G2" s="87"/>
      <c r="H2" s="141"/>
      <c r="I2" s="141"/>
      <c r="J2" s="87"/>
    </row>
    <row r="3" ht="17.25" customHeight="1" spans="1:10">
      <c r="A3" s="135" t="str">
        <f>"单位名称："&amp;"德钦县文学艺术界联合会"</f>
        <v>单位名称：德钦县文学艺术界联合会</v>
      </c>
      <c r="B3" s="136"/>
    </row>
    <row r="4" ht="44.25" customHeight="1" spans="1:10">
      <c r="A4" s="126" t="s">
        <v>251</v>
      </c>
      <c r="B4" s="126" t="s">
        <v>252</v>
      </c>
      <c r="C4" s="126" t="s">
        <v>253</v>
      </c>
      <c r="D4" s="126" t="s">
        <v>254</v>
      </c>
      <c r="E4" s="126" t="s">
        <v>255</v>
      </c>
      <c r="F4" s="137" t="s">
        <v>256</v>
      </c>
      <c r="G4" s="126" t="s">
        <v>257</v>
      </c>
      <c r="H4" s="137" t="s">
        <v>258</v>
      </c>
      <c r="I4" s="137" t="s">
        <v>259</v>
      </c>
      <c r="J4" s="126" t="s">
        <v>260</v>
      </c>
    </row>
    <row r="5" ht="19.5" customHeight="1" spans="1:10">
      <c r="A5" s="213">
        <v>1</v>
      </c>
      <c r="B5" s="213">
        <v>2</v>
      </c>
      <c r="C5" s="213">
        <v>3</v>
      </c>
      <c r="D5" s="213">
        <v>4</v>
      </c>
      <c r="E5" s="213">
        <v>5</v>
      </c>
      <c r="F5" s="213">
        <v>6</v>
      </c>
      <c r="G5" s="213">
        <v>7</v>
      </c>
      <c r="H5" s="213">
        <v>8</v>
      </c>
      <c r="I5" s="213">
        <v>9</v>
      </c>
      <c r="J5" s="213">
        <v>10</v>
      </c>
    </row>
    <row r="6" ht="22.5" customHeight="1" spans="1:10">
      <c r="A6" s="214" t="s">
        <v>72</v>
      </c>
      <c r="B6" s="80"/>
      <c r="C6" s="80"/>
      <c r="D6" s="80"/>
      <c r="E6" s="214"/>
      <c r="F6" s="80"/>
      <c r="G6" s="214"/>
      <c r="H6" s="80"/>
      <c r="I6" s="80"/>
      <c r="J6" s="214"/>
    </row>
    <row r="7" ht="22.5" customHeight="1" spans="1:10">
      <c r="A7" s="214" t="str">
        <f>"   "&amp;"文艺培训经费"</f>
        <v>   文艺培训经费</v>
      </c>
      <c r="B7" s="215" t="s">
        <v>261</v>
      </c>
      <c r="C7" s="216"/>
      <c r="D7" s="216"/>
      <c r="E7" s="216"/>
      <c r="F7" s="217"/>
      <c r="G7" s="216"/>
      <c r="H7" s="217"/>
      <c r="I7" s="217"/>
      <c r="J7" s="216"/>
    </row>
    <row r="8" ht="22.5" customHeight="1" spans="1:10">
      <c r="A8" s="214"/>
      <c r="B8" s="215"/>
      <c r="C8" s="216" t="s">
        <v>262</v>
      </c>
      <c r="D8" s="216" t="s">
        <v>263</v>
      </c>
      <c r="E8" s="216" t="s">
        <v>264</v>
      </c>
      <c r="F8" s="217" t="s">
        <v>265</v>
      </c>
      <c r="G8" s="216" t="s">
        <v>266</v>
      </c>
      <c r="H8" s="217" t="s">
        <v>267</v>
      </c>
      <c r="I8" s="217" t="s">
        <v>268</v>
      </c>
      <c r="J8" s="216" t="s">
        <v>269</v>
      </c>
    </row>
    <row r="9" ht="22.5" customHeight="1" spans="1:10">
      <c r="A9" s="68"/>
      <c r="B9" s="68"/>
      <c r="C9" s="216" t="s">
        <v>262</v>
      </c>
      <c r="D9" s="216" t="s">
        <v>263</v>
      </c>
      <c r="E9" s="216" t="s">
        <v>270</v>
      </c>
      <c r="F9" s="217" t="s">
        <v>265</v>
      </c>
      <c r="G9" s="216" t="s">
        <v>271</v>
      </c>
      <c r="H9" s="217" t="s">
        <v>267</v>
      </c>
      <c r="I9" s="217" t="s">
        <v>268</v>
      </c>
      <c r="J9" s="216" t="s">
        <v>272</v>
      </c>
    </row>
    <row r="10" ht="22.5" customHeight="1" spans="1:10">
      <c r="A10" s="68"/>
      <c r="B10" s="68"/>
      <c r="C10" s="216" t="s">
        <v>262</v>
      </c>
      <c r="D10" s="216" t="s">
        <v>263</v>
      </c>
      <c r="E10" s="216" t="s">
        <v>273</v>
      </c>
      <c r="F10" s="217" t="s">
        <v>274</v>
      </c>
      <c r="G10" s="216" t="s">
        <v>151</v>
      </c>
      <c r="H10" s="217" t="s">
        <v>267</v>
      </c>
      <c r="I10" s="217" t="s">
        <v>268</v>
      </c>
      <c r="J10" s="216" t="s">
        <v>275</v>
      </c>
    </row>
    <row r="11" ht="22.5" customHeight="1" spans="1:10">
      <c r="A11" s="68"/>
      <c r="B11" s="68"/>
      <c r="C11" s="216" t="s">
        <v>262</v>
      </c>
      <c r="D11" s="216" t="s">
        <v>263</v>
      </c>
      <c r="E11" s="216" t="s">
        <v>276</v>
      </c>
      <c r="F11" s="217" t="s">
        <v>265</v>
      </c>
      <c r="G11" s="216" t="s">
        <v>151</v>
      </c>
      <c r="H11" s="217" t="s">
        <v>267</v>
      </c>
      <c r="I11" s="217" t="s">
        <v>268</v>
      </c>
      <c r="J11" s="216" t="s">
        <v>277</v>
      </c>
    </row>
    <row r="12" ht="22.5" customHeight="1" spans="1:10">
      <c r="A12" s="68"/>
      <c r="B12" s="68"/>
      <c r="C12" s="216" t="s">
        <v>262</v>
      </c>
      <c r="D12" s="216" t="s">
        <v>263</v>
      </c>
      <c r="E12" s="216" t="s">
        <v>278</v>
      </c>
      <c r="F12" s="217" t="s">
        <v>274</v>
      </c>
      <c r="G12" s="216" t="s">
        <v>266</v>
      </c>
      <c r="H12" s="217" t="s">
        <v>279</v>
      </c>
      <c r="I12" s="217" t="s">
        <v>268</v>
      </c>
      <c r="J12" s="216" t="s">
        <v>280</v>
      </c>
    </row>
    <row r="13" ht="22.5" customHeight="1" spans="1:10">
      <c r="A13" s="68"/>
      <c r="B13" s="68"/>
      <c r="C13" s="216" t="s">
        <v>262</v>
      </c>
      <c r="D13" s="216" t="s">
        <v>281</v>
      </c>
      <c r="E13" s="216" t="s">
        <v>282</v>
      </c>
      <c r="F13" s="217" t="s">
        <v>274</v>
      </c>
      <c r="G13" s="216" t="s">
        <v>283</v>
      </c>
      <c r="H13" s="217" t="s">
        <v>284</v>
      </c>
      <c r="I13" s="217" t="s">
        <v>268</v>
      </c>
      <c r="J13" s="216" t="s">
        <v>285</v>
      </c>
    </row>
    <row r="14" ht="22.5" customHeight="1" spans="1:10">
      <c r="A14" s="68"/>
      <c r="B14" s="68"/>
      <c r="C14" s="216" t="s">
        <v>262</v>
      </c>
      <c r="D14" s="216" t="s">
        <v>281</v>
      </c>
      <c r="E14" s="216" t="s">
        <v>286</v>
      </c>
      <c r="F14" s="217" t="s">
        <v>274</v>
      </c>
      <c r="G14" s="216" t="s">
        <v>287</v>
      </c>
      <c r="H14" s="217" t="s">
        <v>284</v>
      </c>
      <c r="I14" s="217" t="s">
        <v>268</v>
      </c>
      <c r="J14" s="216" t="s">
        <v>288</v>
      </c>
    </row>
    <row r="15" ht="22.5" customHeight="1" spans="1:10">
      <c r="A15" s="68"/>
      <c r="B15" s="68"/>
      <c r="C15" s="216" t="s">
        <v>262</v>
      </c>
      <c r="D15" s="216" t="s">
        <v>289</v>
      </c>
      <c r="E15" s="216" t="s">
        <v>290</v>
      </c>
      <c r="F15" s="217" t="s">
        <v>274</v>
      </c>
      <c r="G15" s="216" t="s">
        <v>291</v>
      </c>
      <c r="H15" s="217" t="s">
        <v>292</v>
      </c>
      <c r="I15" s="217" t="s">
        <v>268</v>
      </c>
      <c r="J15" s="216" t="s">
        <v>293</v>
      </c>
    </row>
    <row r="16" ht="22.5" customHeight="1" spans="1:10">
      <c r="A16" s="68"/>
      <c r="B16" s="68"/>
      <c r="C16" s="216" t="s">
        <v>294</v>
      </c>
      <c r="D16" s="216" t="s">
        <v>295</v>
      </c>
      <c r="E16" s="216" t="s">
        <v>296</v>
      </c>
      <c r="F16" s="217" t="s">
        <v>274</v>
      </c>
      <c r="G16" s="216" t="s">
        <v>297</v>
      </c>
      <c r="H16" s="217" t="s">
        <v>292</v>
      </c>
      <c r="I16" s="217" t="s">
        <v>298</v>
      </c>
      <c r="J16" s="216" t="s">
        <v>299</v>
      </c>
    </row>
    <row r="17" ht="22.5" customHeight="1" spans="1:10">
      <c r="A17" s="68"/>
      <c r="B17" s="68"/>
      <c r="C17" s="216" t="s">
        <v>294</v>
      </c>
      <c r="D17" s="216" t="s">
        <v>300</v>
      </c>
      <c r="E17" s="216" t="s">
        <v>301</v>
      </c>
      <c r="F17" s="217" t="s">
        <v>274</v>
      </c>
      <c r="G17" s="216" t="s">
        <v>302</v>
      </c>
      <c r="H17" s="217" t="s">
        <v>292</v>
      </c>
      <c r="I17" s="217" t="s">
        <v>298</v>
      </c>
      <c r="J17" s="216" t="s">
        <v>303</v>
      </c>
    </row>
    <row r="18" ht="22.5" customHeight="1" spans="1:10">
      <c r="A18" s="68"/>
      <c r="B18" s="68"/>
      <c r="C18" s="216" t="s">
        <v>304</v>
      </c>
      <c r="D18" s="216" t="s">
        <v>305</v>
      </c>
      <c r="E18" s="216" t="s">
        <v>306</v>
      </c>
      <c r="F18" s="217" t="s">
        <v>265</v>
      </c>
      <c r="G18" s="216" t="s">
        <v>287</v>
      </c>
      <c r="H18" s="217" t="s">
        <v>284</v>
      </c>
      <c r="I18" s="217" t="s">
        <v>268</v>
      </c>
      <c r="J18" s="216" t="s">
        <v>307</v>
      </c>
    </row>
    <row r="19" ht="22.5" customHeight="1" spans="1:10">
      <c r="A19" s="68"/>
      <c r="B19" s="68"/>
      <c r="C19" s="216" t="s">
        <v>308</v>
      </c>
      <c r="D19" s="216" t="s">
        <v>309</v>
      </c>
      <c r="E19" s="216" t="s">
        <v>310</v>
      </c>
      <c r="F19" s="217" t="s">
        <v>274</v>
      </c>
      <c r="G19" s="216" t="s">
        <v>311</v>
      </c>
      <c r="H19" s="217" t="s">
        <v>312</v>
      </c>
      <c r="I19" s="217" t="s">
        <v>268</v>
      </c>
      <c r="J19" s="216" t="s">
        <v>313</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mm</cp:lastModifiedBy>
  <dcterms:created xsi:type="dcterms:W3CDTF">2026-03-06T13:49:00Z</dcterms:created>
  <dcterms:modified xsi:type="dcterms:W3CDTF">2026-03-10T09:11:32Z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DCF627CB6B0A47719915B2A533FA2B69_13</vt:lpwstr>
  </property>
  <property fmtid="{D5CDD505-2E9C-101B-9397-08002B2CF9AE}" pid="3" name="KSOProductBuildVer">
    <vt:lpwstr>2052-12.1.0.25225</vt:lpwstr>
  </property>
  <property fmtid="{D5CDD505-2E9C-101B-9397-08002B2CF9AE}" pid="4" name="CalculationRule">
    <vt:i4>0</vt:i4>
  </property>
</Properties>
</file>