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2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<sst xmlns="http://schemas.openxmlformats.org/spreadsheetml/2006/main" count="1080" uniqueCount="432">
  <si>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</si>
  <si>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</si>
  <si>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</si>
  <si>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</si>
  <si>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</si>
  <si>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</si>
  <si>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</si>
  <si>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</si>
  <si>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</si>
  <si>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</si>
  <si>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</si>
  <si>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</si>
  <si>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</si>
  <si>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</si>
  <si>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</si>
  <si>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</si>
  <si>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</si>
  <si>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</si>
  <si>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</si>
  <si>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</si>
  <si>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</si>
  <si>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</si>
  <si>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</si>
  <si>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</si>
  <si>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</si>
  <si>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</si>
  <si>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</si>
  <si>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</si>
  <si>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</si>
  <si>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</si>
  <si>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</si>
  <si>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</si>
  <si>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</si>
  <si>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</si>
  <si>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</si>
  <si>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</si>
  <si>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</si>
  <si>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</si>
  <si>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</si>
  <si>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</si>
  <si>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</si>
  <si>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</si>
  <si>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</si>
  <si>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</si>
  <si>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</si>
  <si>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</si>
  <si>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</si>
  <si>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</si>
  <si>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</si>
  <si>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</si>
  <si>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</si>
  <si>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</si>
  <si>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</si>
  <si>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</si>
  <si>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</si>
  <si>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</si>
  <si>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</si>
  <si>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</si>
  <si>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</si>
  <si>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</si>
  <si>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</si>
  <si>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</si>
  <si>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</si>
  <si>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</si>
  <si>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</si>
  <si>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</si>
  <si>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</si>
  <si>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</si>
  <si>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</si>
  <si>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</si>
  <si>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</si>
  <si>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133001</t>
  </si>
  <si>
    <t>德钦县应急管理局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</si>
  <si>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</si>
  <si>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</si>
  <si>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</si>
  <si>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</si>
  <si>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</si>
  <si>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</si>
  <si>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</si>
  <si>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</si>
  <si>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</si>
  <si>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</si>
  <si>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</si>
  <si>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</si>
  <si>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</si>
  <si>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</si>
  <si>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</si>
  <si>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</si>
  <si>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2080505</t>
  </si>
  <si>
    <t>2080506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</si>
  <si>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</si>
  <si>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</si>
  <si>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</si>
  <si>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</si>
  <si>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</si>
  <si>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</si>
  <si>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</si>
  <si>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</si>
  <si>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</si>
  <si>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</si>
  <si>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</si>
  <si>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224</t>
  </si>
  <si>
    <t>灾害防治及应急管理支出</t>
  </si>
  <si>
    <t>22401</t>
  </si>
  <si>
    <t>2240101</t>
  </si>
  <si>
    <t>2240106</t>
  </si>
  <si>
    <t>2240150</t>
  </si>
  <si>
    <t>22404</t>
  </si>
  <si>
    <t>2240401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</si>
  <si>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</si>
  <si>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</si>
  <si>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</si>
  <si>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</si>
  <si>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</si>
  <si>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</si>
  <si>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</si>
  <si>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</si>
  <si>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</si>
  <si>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</si>
  <si>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</si>
  <si>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</si>
  <si>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</si>
  <si>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</si>
  <si>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</si>
  <si>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</si>
  <si>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</si>
  <si>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</si>
  <si>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</si>
  <si>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</si>
  <si>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</si>
  <si>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</si>
  <si>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</si>
  <si>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</si>
  <si>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</si>
  <si>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</si>
  <si>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</si>
  <si>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</si>
  <si>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</si>
  <si>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</si>
  <si>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</si>
  <si>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</si>
  <si>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</si>
  <si>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</si>
  <si>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</si>
  <si>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</si>
  <si>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</si>
  <si>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</si>
  <si>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</si>
  <si>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</si>
  <si>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</si>
  <si>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</si>
  <si>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</si>
  <si>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</si>
  <si>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</si>
  <si>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</si>
  <si>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</si>
  <si>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</si>
  <si>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</si>
  <si>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</si>
  <si>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</si>
  <si>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</si>
  <si>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</si>
  <si>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</si>
  <si>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</si>
  <si>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</si>
  <si>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</si>
  <si>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</si>
  <si>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应急管理事务</t>
  </si>
  <si>
    <t>行政运行</t>
  </si>
  <si>
    <t>安全监管</t>
  </si>
  <si>
    <t>事业运行</t>
  </si>
  <si>
    <t>矿山安全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</si>
  <si>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</si>
  <si>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</si>
  <si>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</si>
  <si>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</si>
  <si>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</si>
  <si>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</si>
  <si>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</si>
  <si>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</si>
  <si>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</si>
  <si>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</si>
  <si>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</si>
  <si>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</si>
  <si>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</si>
  <si>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</si>
  <si>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</si>
  <si>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</si>
  <si>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</si>
  <si>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</si>
  <si>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</si>
  <si>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</si>
  <si>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</si>
  <si>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</si>
  <si>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</si>
  <si>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</si>
  <si>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</si>
  <si>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</si>
  <si>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</si>
  <si>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</si>
  <si>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</si>
  <si>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533422210000000017460</t>
  </si>
  <si>
    <t>行政人员工资支出</t>
  </si>
  <si>
    <t>30101</t>
  </si>
  <si>
    <t>基本工资</t>
  </si>
  <si>
    <t>533422210000000017461</t>
  </si>
  <si>
    <t>事业人员工资支出</t>
  </si>
  <si>
    <t>30102</t>
  </si>
  <si>
    <t>津贴补贴</t>
  </si>
  <si>
    <t>30103</t>
  </si>
  <si>
    <t>奖金</t>
  </si>
  <si>
    <t>533422231100001423338</t>
  </si>
  <si>
    <t>公务员基础绩效奖</t>
  </si>
  <si>
    <t>30107</t>
  </si>
  <si>
    <t>绩效工资</t>
  </si>
  <si>
    <t>533422241100002132610</t>
  </si>
  <si>
    <t>事业人员规范后绩效奖</t>
  </si>
  <si>
    <t>533422210000000017462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</si>
  <si>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</si>
  <si>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</si>
  <si>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</si>
  <si>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</si>
  <si>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</si>
  <si>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</si>
  <si>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</si>
  <si>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</si>
  <si>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</si>
  <si>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</si>
  <si>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</si>
  <si>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</si>
  <si>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533422210000000017463</t>
  </si>
  <si>
    <t>30113</t>
  </si>
  <si>
    <t>533422210000000017471</t>
  </si>
  <si>
    <t>一般公用经费</t>
  </si>
  <si>
    <t>30201</t>
  </si>
  <si>
    <t>办公费</t>
  </si>
  <si>
    <t>30207</t>
  </si>
  <si>
    <t>邮电费</t>
  </si>
  <si>
    <t>30211</t>
  </si>
  <si>
    <t>差旅费</t>
  </si>
  <si>
    <t>533422241100002137557</t>
  </si>
  <si>
    <t>30217</t>
  </si>
  <si>
    <t>533422210000000017470</t>
  </si>
  <si>
    <t>工会经费</t>
  </si>
  <si>
    <t>30228</t>
  </si>
  <si>
    <t>30229</t>
  </si>
  <si>
    <t>福利费</t>
  </si>
  <si>
    <t>533422241100002132611</t>
  </si>
  <si>
    <t>体检费</t>
  </si>
  <si>
    <t>533422210000000017466</t>
  </si>
  <si>
    <t>公务用车运行维护费</t>
  </si>
  <si>
    <t>30231</t>
  </si>
  <si>
    <t>533422210000000017468</t>
  </si>
  <si>
    <t>行政公务交通补贴</t>
  </si>
  <si>
    <t>30239</t>
  </si>
  <si>
    <t>其他交通费用</t>
  </si>
  <si>
    <t>533422221100000446969</t>
  </si>
  <si>
    <t>公务用车租赁费</t>
  </si>
  <si>
    <t>533422241100002137850</t>
  </si>
  <si>
    <t>应急救援补贴和应急值班补贴专项资金</t>
  </si>
  <si>
    <t>30199</t>
  </si>
  <si>
    <t>其他工资福利支出</t>
  </si>
  <si>
    <t>533422241100002140452</t>
  </si>
  <si>
    <t>编外人员工资经费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</si>
  <si>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</si>
  <si>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</si>
  <si>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</si>
  <si>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</si>
  <si>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</si>
  <si>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</si>
  <si>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</si>
  <si>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</si>
  <si>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安全监管监察专项资金</t>
  </si>
  <si>
    <t>专项业务类</t>
  </si>
  <si>
    <t>533422210000000017489</t>
  </si>
  <si>
    <t>30226</t>
  </si>
  <si>
    <t>劳务费</t>
  </si>
  <si>
    <t>30227</t>
  </si>
  <si>
    <t>委托业务费</t>
  </si>
  <si>
    <t>应急物资仓储库租赁及管理费专项经费</t>
  </si>
  <si>
    <t>事业发展类</t>
  </si>
  <si>
    <t>533422221100000741762</t>
  </si>
  <si>
    <t>30214</t>
  </si>
  <si>
    <t>租赁费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</si>
  <si>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</si>
  <si>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</si>
  <si>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</si>
  <si>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</si>
  <si>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</si>
  <si>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</si>
  <si>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</si>
  <si>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</si>
  <si>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</si>
  <si>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</si>
  <si>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</si>
  <si>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</si>
  <si>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根据云南省救灾物资管理条例，2025年度应急物资仓库租用1座，储备常用救灾物资，通过储存救灾物资，及时保障灾区群众的生产和生活的正常运转。</t>
  </si>
  <si>
    <t>产出指标</t>
  </si>
  <si>
    <t>数量指标</t>
  </si>
  <si>
    <t>租赁仓库座数</t>
  </si>
  <si>
    <t>&gt;=</t>
  </si>
  <si>
    <t>1座</t>
  </si>
  <si>
    <t>座</t>
  </si>
  <si>
    <t>定量指标</t>
  </si>
  <si>
    <t>租赁仓库座数大于等于1座</t>
  </si>
  <si>
    <t>仓库巡查维护次数</t>
  </si>
  <si>
    <t>12</t>
  </si>
  <si>
    <t>次</t>
  </si>
  <si>
    <t>仓库巡查维护次数大于等于12次以上</t>
  </si>
  <si>
    <t>质量指标</t>
  </si>
  <si>
    <t>仓库租赁合格率</t>
  </si>
  <si>
    <t>98</t>
  </si>
  <si>
    <t>项</t>
  </si>
  <si>
    <t>仓库租赁合格率大于等于98%</t>
  </si>
  <si>
    <t>仓库巡查维护合格率</t>
  </si>
  <si>
    <t>仓库巡查维护合格率大于等于98%</t>
  </si>
  <si>
    <t>时效指标</t>
  </si>
  <si>
    <t>仓库租赁完成时间</t>
  </si>
  <si>
    <t>=</t>
  </si>
  <si>
    <t>2025-7-31</t>
  </si>
  <si>
    <t>年-月-日</t>
  </si>
  <si>
    <t>在本年度7月31日前完成仓库租赁</t>
  </si>
  <si>
    <t>仓库巡查维护完成时间</t>
  </si>
  <si>
    <t>2025-12-31</t>
  </si>
  <si>
    <t>%</t>
  </si>
  <si>
    <t>仓库巡查维护完成时间在2023年12月31日</t>
  </si>
  <si>
    <t>效益指标</t>
  </si>
  <si>
    <t>社会效益</t>
  </si>
  <si>
    <t>做好全县救灾、疫情物资储备工作</t>
  </si>
  <si>
    <t>充分准备</t>
  </si>
  <si>
    <t>是/否</t>
  </si>
  <si>
    <t>定性指标</t>
  </si>
  <si>
    <t>仓库租赁年限等于2年</t>
  </si>
  <si>
    <t>可持续影响</t>
  </si>
  <si>
    <t>仓库租赁年限</t>
  </si>
  <si>
    <t>长期</t>
  </si>
  <si>
    <t>年</t>
  </si>
  <si>
    <t>满意度指标</t>
  </si>
  <si>
    <t>服务对象满意度</t>
  </si>
  <si>
    <t>仓库管理人员满意度</t>
  </si>
  <si>
    <t>85</t>
  </si>
  <si>
    <t>仓库管理人员大于85%</t>
  </si>
  <si>
    <t xml:space="preserve">
目标1：全面提升安全监管能力；
目标2：预防和减少安全事故；
目标3：提高应急处置能力；</t>
  </si>
  <si>
    <t>检查企业户数</t>
  </si>
  <si>
    <t>18</t>
  </si>
  <si>
    <t>户（套)</t>
  </si>
  <si>
    <t>年内检查企业户数大于等于18户</t>
  </si>
  <si>
    <t>督查、大检查次数</t>
  </si>
  <si>
    <t>督查、大检查次数大于等于2次</t>
  </si>
  <si>
    <t>隐患整改合格率</t>
  </si>
  <si>
    <t>隐患整改合格率大于等于98%</t>
  </si>
  <si>
    <t>安全事故减少率</t>
  </si>
  <si>
    <t>3%</t>
  </si>
  <si>
    <t>安全事故减少率大于等于3%</t>
  </si>
  <si>
    <t>群众应急处置能力提高率</t>
  </si>
  <si>
    <t>80%</t>
  </si>
  <si>
    <t>群众应急处置能力提高率大于等于80%</t>
  </si>
  <si>
    <t>检查企业完成时间</t>
  </si>
  <si>
    <t>&lt;=</t>
  </si>
  <si>
    <t>2025.12.31</t>
  </si>
  <si>
    <t>检查企业完成时间在2022年12月31日前</t>
  </si>
  <si>
    <t>督查、大检查完成时间</t>
  </si>
  <si>
    <t>督查、大检查完成时间在2022年12月31日前</t>
  </si>
  <si>
    <t>成本指标</t>
  </si>
  <si>
    <t>社会成本指标</t>
  </si>
  <si>
    <t>120000</t>
  </si>
  <si>
    <t>元</t>
  </si>
  <si>
    <t>安全监管监察成本金额等于120000元。</t>
  </si>
  <si>
    <t>指标1：有效防范安全生产事故发生</t>
  </si>
  <si>
    <t>有效防范安全生产事故发生小于等于3%</t>
  </si>
  <si>
    <t>指标2：降低安全生产事故率</t>
  </si>
  <si>
    <t>&lt;</t>
  </si>
  <si>
    <t>每亿元下降1%</t>
  </si>
  <si>
    <t>降低安全生产事故率小于每亿元下贱1%</t>
  </si>
  <si>
    <t>指标1：被检查单位满意度</t>
  </si>
  <si>
    <t>80</t>
  </si>
  <si>
    <t>被检查单位满意度达到80%以上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</si>
  <si>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</si>
  <si>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</si>
  <si>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</si>
  <si>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</si>
  <si>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</si>
  <si>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备注：本表无数据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</si>
  <si>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</si>
  <si>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</si>
  <si>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</si>
  <si>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</si>
  <si>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</si>
  <si>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</si>
  <si>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</si>
  <si>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</si>
  <si>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</si>
  <si>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</si>
  <si>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</si>
  <si>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</si>
  <si>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</si>
  <si>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</si>
  <si>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</si>
  <si>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</si>
  <si>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</si>
  <si>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</si>
  <si>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2025年对下转移支付预算表</t>
  </si>
  <si>
    <t>单位名称（项目）</t>
  </si>
  <si>
    <t>地区</t>
  </si>
  <si>
    <t>政府性基金</t>
  </si>
  <si>
    <t>德钦县</t>
  </si>
  <si>
    <t>预算09-2表</t>
  </si>
  <si>
    <t>2025年对下转移支付绩效目标表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</si>
  <si>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</si>
  <si>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</si>
  <si>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</si>
  <si>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</si>
  <si>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</si>
  <si>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</si>
  <si>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</si>
  <si>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</si>
  <si>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</si>
  <si>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</si>
  <si>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</si>
  <si>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</si>
  <si>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</si>
  <si>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</si>
  <si>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</si>
  <si>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</si>
  <si>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</si>
  <si>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</si>
  <si>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</si>
  <si>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财政未安排对应的项目支出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</si>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</sst>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hh:mm:ss"/>
    <numFmt numFmtId="179" formatCode="yyyy/mm/dd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6" fillId="0" borderId="7">
      <alignment horizontal="right" vertical="center"/>
    </xf>
    <xf numFmtId="0" fontId="24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6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9" fillId="13" borderId="2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10" fontId="26" fillId="0" borderId="7">
      <alignment horizontal="right" vertical="center"/>
    </xf>
    <xf numFmtId="0" fontId="24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77" fontId="26" fillId="0" borderId="7">
      <alignment horizontal="right" vertical="center"/>
    </xf>
    <xf numFmtId="49" fontId="26" fillId="0" borderId="7">
      <alignment horizontal="left" vertical="center" wrapText="1"/>
    </xf>
    <xf numFmtId="177" fontId="26" fillId="0" borderId="7">
      <alignment horizontal="right" vertical="center"/>
    </xf>
    <xf numFmtId="178" fontId="26" fillId="0" borderId="7">
      <alignment horizontal="right" vertical="center"/>
    </xf>
    <xf numFmtId="180" fontId="26" fillId="0" borderId="7">
      <alignment horizontal="right" vertical="center"/>
    </xf>
  </cellStyleXfs>
  <cellXfs count="252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49" fontId="7" fillId="0" borderId="7" xfId="53" applyFont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5" fillId="0" borderId="8" xfId="0" applyFont="1" applyBorder="1" applyAlignment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4" fontId="7" fillId="0" borderId="8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vertical="center" wrapText="1"/>
      <protection locked="0"/>
    </xf>
    <xf numFmtId="0" fontId="4" fillId="0" borderId="12" xfId="0" applyFont="1" applyBorder="1" applyAlignment="1">
      <alignment horizontal="left" vertical="center"/>
      <protection locked="0"/>
    </xf>
    <xf numFmtId="4" fontId="4" fillId="0" borderId="12" xfId="0" applyNumberFormat="1" applyFont="1" applyBorder="1" applyAlignment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7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9" fillId="0" borderId="11" xfId="0" applyFont="1" applyBorder="1" applyAlignment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/>
      <protection locked="0"/>
    </xf>
    <xf numFmtId="0" fontId="9" fillId="0" borderId="14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0" xfId="0" applyNumberFormat="1" applyFont="1" applyBorder="1" applyAlignment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 wrapText="1"/>
      <protection locked="0"/>
    </xf>
    <xf numFmtId="49" fontId="5" fillId="0" borderId="12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2" xfId="0" applyNumberFormat="1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0" fontId="6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2" fillId="0" borderId="0" xfId="0" applyFont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  <protection locked="0"/>
    </xf>
    <xf numFmtId="4" fontId="17" fillId="0" borderId="7" xfId="0" applyNumberFormat="1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4" fontId="4" fillId="0" borderId="12" xfId="0" applyNumberFormat="1" applyFont="1" applyBorder="1" applyAlignment="1" applyProtection="1">
      <alignment vertical="center"/>
    </xf>
    <xf numFmtId="4" fontId="4" fillId="0" borderId="12" xfId="0" applyNumberFormat="1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/>
      <protection locked="0"/>
    </xf>
    <xf numFmtId="0" fontId="4" fillId="0" borderId="12" xfId="0" applyFont="1" applyBorder="1" applyAlignment="1">
      <alignment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3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3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right" vertical="center"/>
    </xf>
    <xf numFmtId="4" fontId="17" fillId="0" borderId="13" xfId="0" applyNumberFormat="1" applyFont="1" applyBorder="1" applyAlignment="1" applyProtection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  <protection locked="0"/>
    </xf>
    <xf numFmtId="4" fontId="17" fillId="0" borderId="13" xfId="0" applyNumberFormat="1" applyFont="1" applyBorder="1" applyAlignment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workbookViewId="0">
      <selection activeCell="A2" sqref="A2:J73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119" t="s">
        <v>0</v>
      </c>
    </row>
    <row r="2" ht="36" customHeight="1" spans="1:4">
      <c r="A2" s="4" t="s">
        <v>1</v>
      </c>
      <c r="B2" s="237"/>
      <c r="C2" s="237"/>
      <c r="D2" s="237"/>
    </row>
    <row r="3" ht="24" customHeight="1" spans="1:4">
      <c r="A3" s="39" t="str">
        <f>"单位名称："&amp;"德钦县应急管理局"</f>
        <v>单位名称：德钦县应急管理局</v>
      </c>
      <c r="B3" s="238"/>
      <c r="C3" s="238"/>
      <c r="D3" s="3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0"/>
      <c r="B6" s="30"/>
      <c r="C6" s="30"/>
      <c r="D6" s="30"/>
    </row>
    <row r="7" ht="22.5" customHeight="1" spans="1:4">
      <c r="A7" s="202" t="s">
        <v>8</v>
      </c>
      <c r="B7" s="155">
        <v>5542287.75</v>
      </c>
      <c r="C7" s="202" t="s">
        <v>9</v>
      </c>
      <c r="D7" s="155"/>
    </row>
    <row r="8" ht="22.5" customHeight="1" spans="1:4">
      <c r="A8" s="202" t="s">
        <v>10</v>
      </c>
      <c r="B8" s="155"/>
      <c r="C8" s="202" t="s">
        <v>11</v>
      </c>
      <c r="D8" s="155"/>
    </row>
    <row r="9" ht="22.5" customHeight="1" spans="1:4">
      <c r="A9" s="202" t="s">
        <v>12</v>
      </c>
      <c r="B9" s="155"/>
      <c r="C9" s="202" t="s">
        <v>13</v>
      </c>
      <c r="D9" s="155"/>
    </row>
    <row r="10" ht="22.5" customHeight="1" spans="1:4">
      <c r="A10" s="202" t="s">
        <v>14</v>
      </c>
      <c r="B10" s="110"/>
      <c r="C10" s="202" t="s">
        <v>15</v>
      </c>
      <c r="D10" s="155"/>
    </row>
    <row r="11" ht="22.5" customHeight="1" spans="1:4">
      <c r="A11" s="202" t="s">
        <v>16</v>
      </c>
      <c r="B11" s="155"/>
      <c r="C11" s="199" t="s">
        <v>17</v>
      </c>
      <c r="D11" s="110"/>
    </row>
    <row r="12" ht="22.5" customHeight="1" spans="1:4">
      <c r="A12" s="202" t="s">
        <v>18</v>
      </c>
      <c r="B12" s="110"/>
      <c r="C12" s="199" t="s">
        <v>19</v>
      </c>
      <c r="D12" s="110"/>
    </row>
    <row r="13" ht="22.5" customHeight="1" spans="1:4">
      <c r="A13" s="202" t="s">
        <v>20</v>
      </c>
      <c r="B13" s="110"/>
      <c r="C13" s="199" t="s">
        <v>21</v>
      </c>
      <c r="D13" s="110"/>
    </row>
    <row r="14" ht="22.5" customHeight="1" spans="1:4">
      <c r="A14" s="202" t="s">
        <v>22</v>
      </c>
      <c r="B14" s="110"/>
      <c r="C14" s="199" t="s">
        <v>23</v>
      </c>
      <c r="D14" s="110">
        <v>522325.6</v>
      </c>
    </row>
    <row r="15" ht="22.5" customHeight="1" spans="1:4">
      <c r="A15" s="239" t="s">
        <v>24</v>
      </c>
      <c r="B15" s="110"/>
      <c r="C15" s="199" t="s">
        <v>25</v>
      </c>
      <c r="D15" s="110">
        <v>396226.47</v>
      </c>
    </row>
    <row r="16" ht="22.5" customHeight="1" spans="1:4">
      <c r="A16" s="239" t="s">
        <v>26</v>
      </c>
      <c r="B16" s="240"/>
      <c r="C16" s="199" t="s">
        <v>27</v>
      </c>
      <c r="D16" s="110"/>
    </row>
    <row r="17" ht="22.5" customHeight="1" spans="1:4">
      <c r="A17" s="241"/>
      <c r="B17" s="242"/>
      <c r="C17" s="199" t="s">
        <v>28</v>
      </c>
      <c r="D17" s="110"/>
    </row>
    <row r="18" ht="22.5" customHeight="1" spans="1:4">
      <c r="A18" s="243"/>
      <c r="B18" s="243"/>
      <c r="C18" s="199" t="s">
        <v>29</v>
      </c>
      <c r="D18" s="110"/>
    </row>
    <row r="19" ht="22.5" customHeight="1" spans="1:4">
      <c r="A19" s="243"/>
      <c r="B19" s="243"/>
      <c r="C19" s="199" t="s">
        <v>30</v>
      </c>
      <c r="D19" s="110"/>
    </row>
    <row r="20" ht="22.5" customHeight="1" spans="1:4">
      <c r="A20" s="243"/>
      <c r="B20" s="243"/>
      <c r="C20" s="199" t="s">
        <v>31</v>
      </c>
      <c r="D20" s="110"/>
    </row>
    <row r="21" ht="22.5" customHeight="1" spans="1:4">
      <c r="A21" s="243"/>
      <c r="B21" s="243"/>
      <c r="C21" s="199" t="s">
        <v>32</v>
      </c>
      <c r="D21" s="110"/>
    </row>
    <row r="22" ht="22.5" customHeight="1" spans="1:4">
      <c r="A22" s="243"/>
      <c r="B22" s="243"/>
      <c r="C22" s="199" t="s">
        <v>33</v>
      </c>
      <c r="D22" s="110"/>
    </row>
    <row r="23" ht="22.5" customHeight="1" spans="1:4">
      <c r="A23" s="243"/>
      <c r="B23" s="243"/>
      <c r="C23" s="199" t="s">
        <v>34</v>
      </c>
      <c r="D23" s="110"/>
    </row>
    <row r="24" ht="22.5" customHeight="1" spans="1:4">
      <c r="A24" s="243"/>
      <c r="B24" s="243"/>
      <c r="C24" s="199" t="s">
        <v>35</v>
      </c>
      <c r="D24" s="110"/>
    </row>
    <row r="25" ht="22.5" customHeight="1" spans="1:4">
      <c r="A25" s="243"/>
      <c r="B25" s="243"/>
      <c r="C25" s="199" t="s">
        <v>36</v>
      </c>
      <c r="D25" s="110">
        <v>423544.2</v>
      </c>
    </row>
    <row r="26" ht="22.5" customHeight="1" spans="1:4">
      <c r="A26" s="243"/>
      <c r="B26" s="243"/>
      <c r="C26" s="199" t="s">
        <v>37</v>
      </c>
      <c r="D26" s="110"/>
    </row>
    <row r="27" ht="22.5" customHeight="1" spans="1:4">
      <c r="A27" s="243"/>
      <c r="B27" s="243"/>
      <c r="C27" s="199" t="s">
        <v>38</v>
      </c>
      <c r="D27" s="110"/>
    </row>
    <row r="28" ht="22.5" customHeight="1" spans="1:4">
      <c r="A28" s="243"/>
      <c r="B28" s="243"/>
      <c r="C28" s="199" t="s">
        <v>39</v>
      </c>
      <c r="D28" s="110">
        <v>4200191.48</v>
      </c>
    </row>
    <row r="29" ht="22.5" customHeight="1" spans="1:4">
      <c r="A29" s="243"/>
      <c r="B29" s="243"/>
      <c r="C29" s="199" t="s">
        <v>40</v>
      </c>
      <c r="D29" s="110"/>
    </row>
    <row r="30" ht="22.5" customHeight="1" spans="1:4">
      <c r="A30" s="244"/>
      <c r="B30" s="245"/>
      <c r="C30" s="199" t="s">
        <v>41</v>
      </c>
      <c r="D30" s="110"/>
    </row>
    <row r="31" ht="22.5" customHeight="1" spans="1:4">
      <c r="A31" s="244"/>
      <c r="B31" s="245"/>
      <c r="C31" s="199" t="s">
        <v>42</v>
      </c>
      <c r="D31" s="110"/>
    </row>
    <row r="32" ht="22.5" customHeight="1" spans="1:4">
      <c r="A32" s="244"/>
      <c r="B32" s="245"/>
      <c r="C32" s="199" t="s">
        <v>43</v>
      </c>
      <c r="D32" s="110"/>
    </row>
    <row r="33" ht="22.5" customHeight="1" spans="1:4">
      <c r="A33" s="244" t="s">
        <v>44</v>
      </c>
      <c r="B33" s="246">
        <v>5542287.75</v>
      </c>
      <c r="C33" s="204" t="s">
        <v>45</v>
      </c>
      <c r="D33" s="247">
        <v>5542287.75</v>
      </c>
    </row>
    <row r="34" ht="22.5" customHeight="1" spans="1:4">
      <c r="A34" s="239" t="s">
        <v>46</v>
      </c>
      <c r="B34" s="248"/>
      <c r="C34" s="202" t="s">
        <v>47</v>
      </c>
      <c r="D34" s="49"/>
    </row>
    <row r="35" ht="22.5" customHeight="1" spans="1:4">
      <c r="A35" s="239" t="s">
        <v>48</v>
      </c>
      <c r="B35" s="248"/>
      <c r="C35" s="202" t="s">
        <v>48</v>
      </c>
      <c r="D35" s="48"/>
    </row>
    <row r="36" ht="22.5" customHeight="1" spans="1:4">
      <c r="A36" s="239" t="s">
        <v>49</v>
      </c>
      <c r="B36" s="248"/>
      <c r="C36" s="202" t="s">
        <v>50</v>
      </c>
      <c r="D36" s="49"/>
    </row>
    <row r="37" ht="22.5" customHeight="1" spans="1:4">
      <c r="A37" s="249" t="s">
        <v>51</v>
      </c>
      <c r="B37" s="250">
        <v>5542287.75</v>
      </c>
      <c r="C37" s="204" t="s">
        <v>52</v>
      </c>
      <c r="D37" s="251">
        <v>5542287.75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2" sqref="A2:S73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0:19">
      <c r="J1" s="207"/>
      <c r="O1" s="79"/>
      <c r="P1" s="79"/>
      <c r="Q1" s="79"/>
      <c r="R1" s="79"/>
      <c r="S1" s="61" t="s">
        <v>53</v>
      </c>
    </row>
    <row r="2" ht="57.75" customHeight="1" spans="1:19">
      <c r="A2" s="158" t="s">
        <v>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31"/>
      <c r="P2" s="231"/>
      <c r="Q2" s="231"/>
      <c r="R2" s="231"/>
      <c r="S2" s="231"/>
    </row>
    <row r="3" ht="21" customHeight="1" spans="1:19">
      <c r="A3" s="39" t="str">
        <f>"单位名称："&amp;"德钦县应急管理局"</f>
        <v>单位名称：德钦县应急管理局</v>
      </c>
      <c r="B3" s="8"/>
      <c r="C3" s="8"/>
      <c r="D3" s="8"/>
      <c r="E3" s="8"/>
      <c r="F3" s="8"/>
      <c r="G3" s="8"/>
      <c r="H3" s="8"/>
      <c r="I3" s="8"/>
      <c r="J3" s="81"/>
      <c r="K3" s="8"/>
      <c r="L3" s="8"/>
      <c r="M3" s="8"/>
      <c r="N3" s="8"/>
      <c r="O3" s="81"/>
      <c r="P3" s="81"/>
      <c r="Q3" s="81"/>
      <c r="R3" s="81"/>
      <c r="S3" s="102" t="s">
        <v>2</v>
      </c>
    </row>
    <row r="4" ht="18.75" customHeight="1" spans="1:19">
      <c r="A4" s="214" t="s">
        <v>55</v>
      </c>
      <c r="B4" s="215" t="s">
        <v>56</v>
      </c>
      <c r="C4" s="215" t="s">
        <v>57</v>
      </c>
      <c r="D4" s="216" t="s">
        <v>58</v>
      </c>
      <c r="E4" s="217"/>
      <c r="F4" s="217"/>
      <c r="G4" s="217"/>
      <c r="H4" s="217"/>
      <c r="I4" s="217"/>
      <c r="J4" s="232"/>
      <c r="K4" s="217"/>
      <c r="L4" s="217"/>
      <c r="M4" s="217"/>
      <c r="N4" s="211"/>
      <c r="O4" s="216" t="s">
        <v>46</v>
      </c>
      <c r="P4" s="216"/>
      <c r="Q4" s="216"/>
      <c r="R4" s="216"/>
      <c r="S4" s="236"/>
    </row>
    <row r="5" ht="19.5" customHeight="1" spans="1:19">
      <c r="A5" s="218"/>
      <c r="B5" s="219"/>
      <c r="C5" s="219"/>
      <c r="D5" s="220" t="s">
        <v>59</v>
      </c>
      <c r="E5" s="220" t="s">
        <v>60</v>
      </c>
      <c r="F5" s="220" t="s">
        <v>61</v>
      </c>
      <c r="G5" s="220" t="s">
        <v>62</v>
      </c>
      <c r="H5" s="220" t="s">
        <v>63</v>
      </c>
      <c r="I5" s="233" t="s">
        <v>64</v>
      </c>
      <c r="J5" s="233"/>
      <c r="K5" s="233"/>
      <c r="L5" s="233"/>
      <c r="M5" s="233"/>
      <c r="N5" s="223"/>
      <c r="O5" s="220" t="s">
        <v>59</v>
      </c>
      <c r="P5" s="220" t="s">
        <v>60</v>
      </c>
      <c r="Q5" s="220" t="s">
        <v>61</v>
      </c>
      <c r="R5" s="220" t="s">
        <v>62</v>
      </c>
      <c r="S5" s="220" t="s">
        <v>65</v>
      </c>
    </row>
    <row r="6" ht="28.5" customHeight="1" spans="1:19">
      <c r="A6" s="221"/>
      <c r="B6" s="222"/>
      <c r="C6" s="222"/>
      <c r="D6" s="223"/>
      <c r="E6" s="223"/>
      <c r="F6" s="223"/>
      <c r="G6" s="223"/>
      <c r="H6" s="223"/>
      <c r="I6" s="222" t="s">
        <v>59</v>
      </c>
      <c r="J6" s="222" t="s">
        <v>66</v>
      </c>
      <c r="K6" s="222" t="s">
        <v>67</v>
      </c>
      <c r="L6" s="222" t="s">
        <v>68</v>
      </c>
      <c r="M6" s="222" t="s">
        <v>69</v>
      </c>
      <c r="N6" s="222" t="s">
        <v>70</v>
      </c>
      <c r="O6" s="234"/>
      <c r="P6" s="234"/>
      <c r="Q6" s="234"/>
      <c r="R6" s="234"/>
      <c r="S6" s="223"/>
    </row>
    <row r="7" ht="20.25" customHeight="1" spans="1:19">
      <c r="A7" s="224">
        <v>1</v>
      </c>
      <c r="B7" s="224">
        <v>2</v>
      </c>
      <c r="C7" s="224">
        <v>3</v>
      </c>
      <c r="D7" s="224">
        <v>4</v>
      </c>
      <c r="E7" s="224">
        <v>5</v>
      </c>
      <c r="F7" s="224">
        <v>6</v>
      </c>
      <c r="G7" s="224">
        <v>7</v>
      </c>
      <c r="H7" s="224">
        <v>8</v>
      </c>
      <c r="I7" s="224">
        <v>9</v>
      </c>
      <c r="J7" s="224">
        <v>10</v>
      </c>
      <c r="K7" s="224">
        <v>11</v>
      </c>
      <c r="L7" s="224">
        <v>12</v>
      </c>
      <c r="M7" s="224">
        <v>13</v>
      </c>
      <c r="N7" s="224">
        <v>14</v>
      </c>
      <c r="O7" s="224">
        <v>15</v>
      </c>
      <c r="P7" s="224">
        <v>16</v>
      </c>
      <c r="Q7" s="224">
        <v>17</v>
      </c>
      <c r="R7" s="224">
        <v>18</v>
      </c>
      <c r="S7" s="224">
        <v>19</v>
      </c>
    </row>
    <row r="8" ht="22.5" customHeight="1" spans="1:19">
      <c r="A8" s="225" t="s">
        <v>71</v>
      </c>
      <c r="B8" s="226" t="s">
        <v>72</v>
      </c>
      <c r="C8" s="227">
        <v>5542287.75</v>
      </c>
      <c r="D8" s="227">
        <v>5542287.75</v>
      </c>
      <c r="E8" s="228">
        <v>5542287.75</v>
      </c>
      <c r="F8" s="228"/>
      <c r="G8" s="228"/>
      <c r="H8" s="228"/>
      <c r="I8" s="228"/>
      <c r="J8" s="228"/>
      <c r="K8" s="228"/>
      <c r="L8" s="228"/>
      <c r="M8" s="228"/>
      <c r="N8" s="228"/>
      <c r="O8" s="235"/>
      <c r="P8" s="235"/>
      <c r="Q8" s="235"/>
      <c r="R8" s="235"/>
      <c r="S8" s="235"/>
    </row>
    <row r="9" ht="22.5" customHeight="1" spans="1:19">
      <c r="A9" s="229" t="s">
        <v>57</v>
      </c>
      <c r="B9" s="230"/>
      <c r="C9" s="228">
        <v>5542287.75</v>
      </c>
      <c r="D9" s="228">
        <v>5542287.75</v>
      </c>
      <c r="E9" s="228">
        <v>5542287.75</v>
      </c>
      <c r="F9" s="228"/>
      <c r="G9" s="228"/>
      <c r="H9" s="228"/>
      <c r="I9" s="228"/>
      <c r="J9" s="228"/>
      <c r="K9" s="228"/>
      <c r="L9" s="228"/>
      <c r="M9" s="228"/>
      <c r="N9" s="228"/>
      <c r="O9" s="235"/>
      <c r="P9" s="235"/>
      <c r="Q9" s="235"/>
      <c r="R9" s="235"/>
      <c r="S9" s="23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7"/>
  <sheetViews>
    <sheetView showZeros="0" topLeftCell="A11" workbookViewId="0">
      <selection activeCell="E26" sqref="E26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4:15">
      <c r="D1" s="207"/>
      <c r="H1" s="207"/>
      <c r="J1" s="207"/>
      <c r="O1" s="37" t="s">
        <v>73</v>
      </c>
    </row>
    <row r="2" ht="42" customHeight="1" spans="1:15">
      <c r="A2" s="4" t="s">
        <v>74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ht="24" customHeight="1" spans="1:15">
      <c r="A3" s="209" t="str">
        <f>"单位名称："&amp;"德钦县应急管理局"</f>
        <v>单位名称：德钦县应急管理局</v>
      </c>
      <c r="B3" s="210"/>
      <c r="C3" s="78"/>
      <c r="D3" s="2"/>
      <c r="E3" s="78"/>
      <c r="F3" s="78"/>
      <c r="G3" s="78"/>
      <c r="H3" s="2"/>
      <c r="I3" s="78"/>
      <c r="J3" s="2"/>
      <c r="K3" s="78"/>
      <c r="L3" s="78"/>
      <c r="M3" s="212"/>
      <c r="N3" s="212"/>
      <c r="O3" s="119" t="s">
        <v>2</v>
      </c>
    </row>
    <row r="4" ht="19.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104" t="s">
        <v>77</v>
      </c>
      <c r="F4" s="166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187" t="s">
        <v>59</v>
      </c>
      <c r="E5" s="109" t="s">
        <v>77</v>
      </c>
      <c r="F5" s="109" t="s">
        <v>78</v>
      </c>
      <c r="G5" s="18"/>
      <c r="H5" s="18"/>
      <c r="I5" s="18"/>
      <c r="J5" s="187" t="s">
        <v>59</v>
      </c>
      <c r="K5" s="45" t="s">
        <v>81</v>
      </c>
      <c r="L5" s="45" t="s">
        <v>82</v>
      </c>
      <c r="M5" s="45" t="s">
        <v>83</v>
      </c>
      <c r="N5" s="45" t="s">
        <v>84</v>
      </c>
      <c r="O5" s="45" t="s">
        <v>85</v>
      </c>
    </row>
    <row r="6" ht="20.25" customHeight="1" spans="1:15">
      <c r="A6" s="141">
        <v>1</v>
      </c>
      <c r="B6" s="141">
        <v>2</v>
      </c>
      <c r="C6" s="187">
        <v>3</v>
      </c>
      <c r="D6" s="187">
        <v>4</v>
      </c>
      <c r="E6" s="187">
        <v>5</v>
      </c>
      <c r="F6" s="187">
        <v>6</v>
      </c>
      <c r="G6" s="187">
        <v>7</v>
      </c>
      <c r="H6" s="187">
        <v>8</v>
      </c>
      <c r="I6" s="187">
        <v>9</v>
      </c>
      <c r="J6" s="187">
        <v>10</v>
      </c>
      <c r="K6" s="187">
        <v>11</v>
      </c>
      <c r="L6" s="187">
        <v>12</v>
      </c>
      <c r="M6" s="187">
        <v>13</v>
      </c>
      <c r="N6" s="187">
        <v>14</v>
      </c>
      <c r="O6" s="187">
        <v>15</v>
      </c>
    </row>
    <row r="7" ht="22.5" customHeight="1" spans="1:15">
      <c r="A7" s="197" t="s">
        <v>86</v>
      </c>
      <c r="B7" s="197" t="s">
        <v>87</v>
      </c>
      <c r="C7" s="155">
        <v>522325.6</v>
      </c>
      <c r="D7" s="155">
        <v>522325.6</v>
      </c>
      <c r="E7" s="155">
        <v>522325.6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ht="22.5" customHeight="1" spans="1:15">
      <c r="A8" s="197" t="s">
        <v>88</v>
      </c>
      <c r="B8" s="197" t="str">
        <f>"  "&amp;"行政事业单位养老支出"</f>
        <v>  行政事业单位养老支出</v>
      </c>
      <c r="C8" s="155">
        <v>522325.6</v>
      </c>
      <c r="D8" s="155">
        <v>522325.6</v>
      </c>
      <c r="E8" s="155">
        <v>522325.6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ht="22.5" customHeight="1" spans="1:15">
      <c r="A9" s="197" t="s">
        <v>89</v>
      </c>
      <c r="B9" s="197" t="str">
        <f>"    "&amp;"机关事业单位基本养老保险缴费支出"</f>
        <v>    机关事业单位基本养老保险缴费支出</v>
      </c>
      <c r="C9" s="155">
        <v>522325.6</v>
      </c>
      <c r="D9" s="155">
        <v>522325.6</v>
      </c>
      <c r="E9" s="155">
        <v>522325.6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ht="22.5" customHeight="1" spans="1:15">
      <c r="A10" s="197" t="s">
        <v>90</v>
      </c>
      <c r="B10" s="197" t="str">
        <f>"    "&amp;"机关事业单位职业年金缴费支出"</f>
        <v>    机关事业单位职业年金缴费支出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ht="22.5" customHeight="1" spans="1:15">
      <c r="A11" s="197" t="s">
        <v>91</v>
      </c>
      <c r="B11" s="197" t="s">
        <v>92</v>
      </c>
      <c r="C11" s="155">
        <v>396226.47</v>
      </c>
      <c r="D11" s="155">
        <v>396226.47</v>
      </c>
      <c r="E11" s="155">
        <v>396226.47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ht="22.5" customHeight="1" spans="1:15">
      <c r="A12" s="197" t="s">
        <v>93</v>
      </c>
      <c r="B12" s="197" t="str">
        <f>"  "&amp;"行政事业单位医疗"</f>
        <v>  行政事业单位医疗</v>
      </c>
      <c r="C12" s="155">
        <v>396226.47</v>
      </c>
      <c r="D12" s="155">
        <v>396226.47</v>
      </c>
      <c r="E12" s="155">
        <v>396226.47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ht="22.5" customHeight="1" spans="1:15">
      <c r="A13" s="197" t="s">
        <v>94</v>
      </c>
      <c r="B13" s="197" t="str">
        <f>"    "&amp;"行政单位医疗"</f>
        <v>    行政单位医疗</v>
      </c>
      <c r="C13" s="155">
        <v>201555</v>
      </c>
      <c r="D13" s="155">
        <v>201555</v>
      </c>
      <c r="E13" s="155">
        <v>201555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ht="22.5" customHeight="1" spans="1:15">
      <c r="A14" s="197" t="s">
        <v>95</v>
      </c>
      <c r="B14" s="197" t="str">
        <f>"    "&amp;"事业单位医疗"</f>
        <v>    事业单位医疗</v>
      </c>
      <c r="C14" s="155">
        <v>44820</v>
      </c>
      <c r="D14" s="155">
        <v>44820</v>
      </c>
      <c r="E14" s="155">
        <v>44820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ht="22.5" customHeight="1" spans="1:15">
      <c r="A15" s="197" t="s">
        <v>96</v>
      </c>
      <c r="B15" s="197" t="str">
        <f>"    "&amp;"公务员医疗补助"</f>
        <v>    公务员医疗补助</v>
      </c>
      <c r="C15" s="155">
        <v>138078.4</v>
      </c>
      <c r="D15" s="155">
        <v>138078.4</v>
      </c>
      <c r="E15" s="155">
        <v>138078.4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ht="22.5" customHeight="1" spans="1:15">
      <c r="A16" s="197" t="s">
        <v>97</v>
      </c>
      <c r="B16" s="197" t="str">
        <f>"    "&amp;"其他行政事业单位医疗支出"</f>
        <v>    其他行政事业单位医疗支出</v>
      </c>
      <c r="C16" s="155">
        <v>11773.07</v>
      </c>
      <c r="D16" s="155">
        <v>11773.07</v>
      </c>
      <c r="E16" s="155">
        <v>11773.07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ht="22.5" customHeight="1" spans="1:15">
      <c r="A17" s="197" t="s">
        <v>98</v>
      </c>
      <c r="B17" s="197" t="s">
        <v>99</v>
      </c>
      <c r="C17" s="155">
        <v>423544.2</v>
      </c>
      <c r="D17" s="155">
        <v>423544.2</v>
      </c>
      <c r="E17" s="155">
        <v>423544.2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ht="22.5" customHeight="1" spans="1:15">
      <c r="A18" s="197" t="s">
        <v>100</v>
      </c>
      <c r="B18" s="197" t="str">
        <f>"  "&amp;"住房改革支出"</f>
        <v>  住房改革支出</v>
      </c>
      <c r="C18" s="155">
        <v>423544.2</v>
      </c>
      <c r="D18" s="155">
        <v>423544.2</v>
      </c>
      <c r="E18" s="155">
        <v>423544.2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ht="22.5" customHeight="1" spans="1:15">
      <c r="A19" s="197" t="s">
        <v>101</v>
      </c>
      <c r="B19" s="197" t="str">
        <f>"    "&amp;"住房公积金"</f>
        <v>    住房公积金</v>
      </c>
      <c r="C19" s="155">
        <v>423544.2</v>
      </c>
      <c r="D19" s="155">
        <v>423544.2</v>
      </c>
      <c r="E19" s="155">
        <v>423544.2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</row>
    <row r="20" ht="22.5" customHeight="1" spans="1:15">
      <c r="A20" s="197" t="s">
        <v>102</v>
      </c>
      <c r="B20" s="197" t="s">
        <v>103</v>
      </c>
      <c r="C20" s="155">
        <v>4200191.48</v>
      </c>
      <c r="D20" s="155">
        <v>4200191.48</v>
      </c>
      <c r="E20" s="155">
        <v>4045191.48</v>
      </c>
      <c r="F20" s="155">
        <v>155000</v>
      </c>
      <c r="G20" s="155"/>
      <c r="H20" s="155"/>
      <c r="I20" s="155"/>
      <c r="J20" s="155"/>
      <c r="K20" s="155"/>
      <c r="L20" s="155"/>
      <c r="M20" s="155"/>
      <c r="N20" s="155"/>
      <c r="O20" s="155"/>
    </row>
    <row r="21" ht="22.5" customHeight="1" spans="1:15">
      <c r="A21" s="197" t="s">
        <v>104</v>
      </c>
      <c r="B21" s="197" t="str">
        <f>"  "&amp;"应急管理事务"</f>
        <v>  应急管理事务</v>
      </c>
      <c r="C21" s="155">
        <v>3948307.48</v>
      </c>
      <c r="D21" s="155">
        <v>3948307.48</v>
      </c>
      <c r="E21" s="155">
        <v>3793307.48</v>
      </c>
      <c r="F21" s="155">
        <v>155000</v>
      </c>
      <c r="G21" s="155"/>
      <c r="H21" s="155"/>
      <c r="I21" s="155"/>
      <c r="J21" s="155"/>
      <c r="K21" s="155"/>
      <c r="L21" s="155"/>
      <c r="M21" s="155"/>
      <c r="N21" s="155"/>
      <c r="O21" s="155"/>
    </row>
    <row r="22" ht="22.5" customHeight="1" spans="1:15">
      <c r="A22" s="197" t="s">
        <v>105</v>
      </c>
      <c r="B22" s="197" t="str">
        <f t="shared" ref="B22:B26" si="0">"    "&amp;"行政运行"</f>
        <v>    行政运行</v>
      </c>
      <c r="C22" s="155">
        <v>3090534.28</v>
      </c>
      <c r="D22" s="155">
        <v>3090534.28</v>
      </c>
      <c r="E22" s="155">
        <v>3055534.28</v>
      </c>
      <c r="F22" s="155">
        <v>35000</v>
      </c>
      <c r="G22" s="155"/>
      <c r="H22" s="155"/>
      <c r="I22" s="155"/>
      <c r="J22" s="155"/>
      <c r="K22" s="155"/>
      <c r="L22" s="155"/>
      <c r="M22" s="155"/>
      <c r="N22" s="155"/>
      <c r="O22" s="155"/>
    </row>
    <row r="23" ht="22.5" customHeight="1" spans="1:15">
      <c r="A23" s="197" t="s">
        <v>106</v>
      </c>
      <c r="B23" s="197" t="str">
        <f>"    "&amp;"安全监管"</f>
        <v>    安全监管</v>
      </c>
      <c r="C23" s="155">
        <v>120000</v>
      </c>
      <c r="D23" s="155">
        <v>120000</v>
      </c>
      <c r="E23" s="155"/>
      <c r="F23" s="155">
        <v>120000</v>
      </c>
      <c r="G23" s="155"/>
      <c r="H23" s="155"/>
      <c r="I23" s="155"/>
      <c r="J23" s="155"/>
      <c r="K23" s="155"/>
      <c r="L23" s="155"/>
      <c r="M23" s="155"/>
      <c r="N23" s="155"/>
      <c r="O23" s="155"/>
    </row>
    <row r="24" ht="22.5" customHeight="1" spans="1:15">
      <c r="A24" s="197" t="s">
        <v>107</v>
      </c>
      <c r="B24" s="197" t="str">
        <f>"    "&amp;"事业运行"</f>
        <v>    事业运行</v>
      </c>
      <c r="C24" s="155">
        <v>737773.2</v>
      </c>
      <c r="D24" s="155">
        <v>737773.2</v>
      </c>
      <c r="E24" s="155">
        <v>737773.2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ht="22.5" customHeight="1" spans="1:15">
      <c r="A25" s="197" t="s">
        <v>108</v>
      </c>
      <c r="B25" s="197" t="str">
        <f>"  "&amp;"矿山安全"</f>
        <v>  矿山安全</v>
      </c>
      <c r="C25" s="155">
        <v>251884</v>
      </c>
      <c r="D25" s="155">
        <v>251884</v>
      </c>
      <c r="E25" s="155">
        <v>251884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</row>
    <row r="26" ht="22.5" customHeight="1" spans="1:15">
      <c r="A26" s="197" t="s">
        <v>109</v>
      </c>
      <c r="B26" s="197" t="str">
        <f t="shared" si="0"/>
        <v>    行政运行</v>
      </c>
      <c r="C26" s="155">
        <v>251884</v>
      </c>
      <c r="D26" s="155">
        <v>251884</v>
      </c>
      <c r="E26" s="155">
        <v>251884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</row>
    <row r="27" ht="22.5" customHeight="1" spans="1:15">
      <c r="A27" s="33" t="s">
        <v>110</v>
      </c>
      <c r="B27" s="211" t="s">
        <v>110</v>
      </c>
      <c r="C27" s="110">
        <v>5542287.75</v>
      </c>
      <c r="D27" s="155">
        <v>5542287.75</v>
      </c>
      <c r="E27" s="110">
        <v>5387287.75</v>
      </c>
      <c r="F27" s="110">
        <v>155000</v>
      </c>
      <c r="G27" s="110"/>
      <c r="H27" s="155"/>
      <c r="I27" s="110"/>
      <c r="J27" s="155"/>
      <c r="K27" s="110"/>
      <c r="L27" s="110"/>
      <c r="M27" s="110"/>
      <c r="N27" s="110"/>
      <c r="O27" s="110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22" workbookViewId="0">
      <selection activeCell="A2" sqref="A2:J73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4:4">
      <c r="D1" s="37" t="s">
        <v>111</v>
      </c>
    </row>
    <row r="2" ht="36" customHeight="1" spans="1:4">
      <c r="A2" s="4" t="s">
        <v>112</v>
      </c>
      <c r="B2" s="195"/>
      <c r="C2" s="195"/>
      <c r="D2" s="195"/>
    </row>
    <row r="3" ht="24" customHeight="1" spans="1:4">
      <c r="A3" s="6" t="str">
        <f>"单位名称："&amp;"德钦县应急管理局"</f>
        <v>单位名称：德钦县应急管理局</v>
      </c>
      <c r="B3" s="196"/>
      <c r="C3" s="196"/>
      <c r="D3" s="119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28" t="s">
        <v>5</v>
      </c>
      <c r="B5" s="127" t="s">
        <v>6</v>
      </c>
      <c r="C5" s="28" t="s">
        <v>113</v>
      </c>
      <c r="D5" s="127" t="s">
        <v>6</v>
      </c>
    </row>
    <row r="6" ht="17.25" customHeight="1" spans="1:4">
      <c r="A6" s="30"/>
      <c r="B6" s="18"/>
      <c r="C6" s="30"/>
      <c r="D6" s="18"/>
    </row>
    <row r="7" ht="22.5" customHeight="1" spans="1:4">
      <c r="A7" s="197" t="s">
        <v>114</v>
      </c>
      <c r="B7" s="198">
        <v>5542287.75</v>
      </c>
      <c r="C7" s="199" t="s">
        <v>115</v>
      </c>
      <c r="D7" s="110">
        <v>5542287.75</v>
      </c>
    </row>
    <row r="8" ht="22.5" customHeight="1" spans="1:4">
      <c r="A8" s="200" t="s">
        <v>116</v>
      </c>
      <c r="B8" s="198">
        <v>5542287.75</v>
      </c>
      <c r="C8" s="199" t="s">
        <v>117</v>
      </c>
      <c r="D8" s="110"/>
    </row>
    <row r="9" ht="22.5" customHeight="1" spans="1:4">
      <c r="A9" s="200" t="s">
        <v>118</v>
      </c>
      <c r="B9" s="201"/>
      <c r="C9" s="199" t="s">
        <v>119</v>
      </c>
      <c r="D9" s="110"/>
    </row>
    <row r="10" ht="22.5" customHeight="1" spans="1:4">
      <c r="A10" s="200" t="s">
        <v>120</v>
      </c>
      <c r="B10" s="201"/>
      <c r="C10" s="199" t="s">
        <v>121</v>
      </c>
      <c r="D10" s="110"/>
    </row>
    <row r="11" ht="22.5" customHeight="1" spans="1:4">
      <c r="A11" s="200" t="s">
        <v>122</v>
      </c>
      <c r="B11" s="197"/>
      <c r="C11" s="199" t="s">
        <v>123</v>
      </c>
      <c r="D11" s="110"/>
    </row>
    <row r="12" ht="22.5" customHeight="1" spans="1:4">
      <c r="A12" s="200" t="s">
        <v>116</v>
      </c>
      <c r="B12" s="197"/>
      <c r="C12" s="199" t="s">
        <v>124</v>
      </c>
      <c r="D12" s="110"/>
    </row>
    <row r="13" ht="22.5" customHeight="1" spans="1:4">
      <c r="A13" s="200" t="s">
        <v>118</v>
      </c>
      <c r="B13" s="200"/>
      <c r="C13" s="199" t="s">
        <v>125</v>
      </c>
      <c r="D13" s="110"/>
    </row>
    <row r="14" ht="22.5" customHeight="1" spans="1:4">
      <c r="A14" s="200" t="s">
        <v>120</v>
      </c>
      <c r="B14" s="200"/>
      <c r="C14" s="199" t="s">
        <v>126</v>
      </c>
      <c r="D14" s="110"/>
    </row>
    <row r="15" ht="22.5" customHeight="1" spans="1:4">
      <c r="A15" s="200"/>
      <c r="B15" s="200"/>
      <c r="C15" s="199" t="s">
        <v>127</v>
      </c>
      <c r="D15" s="110">
        <v>522325.6</v>
      </c>
    </row>
    <row r="16" ht="22.5" customHeight="1" spans="1:4">
      <c r="A16" s="200"/>
      <c r="B16" s="197"/>
      <c r="C16" s="199" t="s">
        <v>128</v>
      </c>
      <c r="D16" s="110">
        <v>396226.47</v>
      </c>
    </row>
    <row r="17" ht="22.5" customHeight="1" spans="1:4">
      <c r="A17" s="202"/>
      <c r="B17" s="203"/>
      <c r="C17" s="199" t="s">
        <v>129</v>
      </c>
      <c r="D17" s="110"/>
    </row>
    <row r="18" ht="22.5" customHeight="1" spans="1:4">
      <c r="A18" s="202"/>
      <c r="B18" s="203"/>
      <c r="C18" s="199" t="s">
        <v>130</v>
      </c>
      <c r="D18" s="110"/>
    </row>
    <row r="19" ht="22.5" customHeight="1" spans="1:4">
      <c r="A19" s="144"/>
      <c r="B19" s="144"/>
      <c r="C19" s="199" t="s">
        <v>131</v>
      </c>
      <c r="D19" s="110"/>
    </row>
    <row r="20" ht="22.5" customHeight="1" spans="1:4">
      <c r="A20" s="144"/>
      <c r="B20" s="144"/>
      <c r="C20" s="199" t="s">
        <v>132</v>
      </c>
      <c r="D20" s="110"/>
    </row>
    <row r="21" ht="22.5" customHeight="1" spans="1:4">
      <c r="A21" s="144"/>
      <c r="B21" s="144"/>
      <c r="C21" s="199" t="s">
        <v>133</v>
      </c>
      <c r="D21" s="110"/>
    </row>
    <row r="22" ht="22.5" customHeight="1" spans="1:4">
      <c r="A22" s="144"/>
      <c r="B22" s="144"/>
      <c r="C22" s="199" t="s">
        <v>134</v>
      </c>
      <c r="D22" s="110"/>
    </row>
    <row r="23" ht="22.5" customHeight="1" spans="1:4">
      <c r="A23" s="144"/>
      <c r="B23" s="144"/>
      <c r="C23" s="199" t="s">
        <v>135</v>
      </c>
      <c r="D23" s="110"/>
    </row>
    <row r="24" ht="22.5" customHeight="1" spans="1:4">
      <c r="A24" s="144"/>
      <c r="B24" s="144"/>
      <c r="C24" s="199" t="s">
        <v>136</v>
      </c>
      <c r="D24" s="110"/>
    </row>
    <row r="25" ht="22.5" customHeight="1" spans="1:4">
      <c r="A25" s="144"/>
      <c r="B25" s="144"/>
      <c r="C25" s="199" t="s">
        <v>137</v>
      </c>
      <c r="D25" s="110"/>
    </row>
    <row r="26" ht="22.5" customHeight="1" spans="1:4">
      <c r="A26" s="144"/>
      <c r="B26" s="144"/>
      <c r="C26" s="199" t="s">
        <v>138</v>
      </c>
      <c r="D26" s="110">
        <v>423544.2</v>
      </c>
    </row>
    <row r="27" ht="22.5" customHeight="1" spans="1:4">
      <c r="A27" s="144"/>
      <c r="B27" s="144"/>
      <c r="C27" s="199" t="s">
        <v>139</v>
      </c>
      <c r="D27" s="110"/>
    </row>
    <row r="28" ht="22.5" customHeight="1" spans="1:4">
      <c r="A28" s="144"/>
      <c r="B28" s="144"/>
      <c r="C28" s="199" t="s">
        <v>140</v>
      </c>
      <c r="D28" s="110"/>
    </row>
    <row r="29" ht="22.5" customHeight="1" spans="1:4">
      <c r="A29" s="144"/>
      <c r="B29" s="144"/>
      <c r="C29" s="199" t="s">
        <v>141</v>
      </c>
      <c r="D29" s="110">
        <v>4200191.48</v>
      </c>
    </row>
    <row r="30" ht="22.5" customHeight="1" spans="1:4">
      <c r="A30" s="144"/>
      <c r="B30" s="144"/>
      <c r="C30" s="199" t="s">
        <v>142</v>
      </c>
      <c r="D30" s="110"/>
    </row>
    <row r="31" ht="22.5" customHeight="1" spans="1:4">
      <c r="A31" s="204"/>
      <c r="B31" s="203"/>
      <c r="C31" s="199" t="s">
        <v>143</v>
      </c>
      <c r="D31" s="110"/>
    </row>
    <row r="32" ht="22.5" customHeight="1" spans="1:4">
      <c r="A32" s="204"/>
      <c r="B32" s="203"/>
      <c r="C32" s="199" t="s">
        <v>144</v>
      </c>
      <c r="D32" s="110"/>
    </row>
    <row r="33" ht="22.5" customHeight="1" spans="1:4">
      <c r="A33" s="204"/>
      <c r="B33" s="203"/>
      <c r="C33" s="199" t="s">
        <v>145</v>
      </c>
      <c r="D33" s="110"/>
    </row>
    <row r="34" ht="22.5" customHeight="1" spans="1:4">
      <c r="A34" s="204"/>
      <c r="B34" s="203"/>
      <c r="C34" s="202" t="s">
        <v>146</v>
      </c>
      <c r="D34" s="203"/>
    </row>
    <row r="35" ht="22.5" customHeight="1" spans="1:4">
      <c r="A35" s="205" t="s">
        <v>147</v>
      </c>
      <c r="B35" s="206">
        <v>5542287.75</v>
      </c>
      <c r="C35" s="204" t="s">
        <v>52</v>
      </c>
      <c r="D35" s="206">
        <v>5542287.75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showZeros="0" topLeftCell="B1" workbookViewId="0">
      <selection activeCell="A2" sqref="A2:J73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3" width="28.2833333333333" customWidth="1"/>
    <col min="4" max="4" width="23.85" customWidth="1"/>
    <col min="5" max="7" width="28.2833333333333" customWidth="1"/>
  </cols>
  <sheetData>
    <row r="1" customHeight="1" spans="4:7">
      <c r="D1" s="146"/>
      <c r="F1" s="62"/>
      <c r="G1" s="37" t="s">
        <v>148</v>
      </c>
    </row>
    <row r="2" ht="39" customHeight="1" spans="1:7">
      <c r="A2" s="4" t="s">
        <v>149</v>
      </c>
      <c r="B2" s="126"/>
      <c r="C2" s="126"/>
      <c r="D2" s="126"/>
      <c r="E2" s="126"/>
      <c r="F2" s="126"/>
      <c r="G2" s="126"/>
    </row>
    <row r="3" ht="18" customHeight="1" spans="1:7">
      <c r="A3" s="6" t="str">
        <f>"单位名称："&amp;"德钦县应急管理局"</f>
        <v>单位名称：德钦县应急管理局</v>
      </c>
      <c r="B3" s="183"/>
      <c r="C3" s="172"/>
      <c r="D3" s="172"/>
      <c r="E3" s="172"/>
      <c r="F3" s="122"/>
      <c r="G3" s="119" t="s">
        <v>2</v>
      </c>
    </row>
    <row r="4" ht="20.25" customHeight="1" spans="1:7">
      <c r="A4" s="184" t="s">
        <v>150</v>
      </c>
      <c r="B4" s="185"/>
      <c r="C4" s="127" t="s">
        <v>57</v>
      </c>
      <c r="D4" s="160" t="s">
        <v>77</v>
      </c>
      <c r="E4" s="13"/>
      <c r="F4" s="14"/>
      <c r="G4" s="151" t="s">
        <v>78</v>
      </c>
    </row>
    <row r="5" ht="20.25" customHeight="1" spans="1:7">
      <c r="A5" s="186" t="s">
        <v>75</v>
      </c>
      <c r="B5" s="186" t="s">
        <v>76</v>
      </c>
      <c r="C5" s="30"/>
      <c r="D5" s="187" t="s">
        <v>59</v>
      </c>
      <c r="E5" s="187" t="s">
        <v>151</v>
      </c>
      <c r="F5" s="187" t="s">
        <v>152</v>
      </c>
      <c r="G5" s="113"/>
    </row>
    <row r="6" ht="19.5" customHeight="1" spans="1:7">
      <c r="A6" s="186" t="s">
        <v>153</v>
      </c>
      <c r="B6" s="186" t="s">
        <v>154</v>
      </c>
      <c r="C6" s="186" t="s">
        <v>155</v>
      </c>
      <c r="D6" s="187">
        <v>4</v>
      </c>
      <c r="E6" s="188" t="s">
        <v>156</v>
      </c>
      <c r="F6" s="188" t="s">
        <v>157</v>
      </c>
      <c r="G6" s="186" t="s">
        <v>158</v>
      </c>
    </row>
    <row r="7" ht="22.5" customHeight="1" spans="1:7">
      <c r="A7" s="142" t="s">
        <v>86</v>
      </c>
      <c r="B7" s="142" t="s">
        <v>87</v>
      </c>
      <c r="C7" s="189">
        <v>522325.6</v>
      </c>
      <c r="D7" s="189">
        <v>522325.6</v>
      </c>
      <c r="E7" s="189">
        <v>522325.6</v>
      </c>
      <c r="F7" s="189"/>
      <c r="G7" s="189"/>
    </row>
    <row r="8" ht="22.5" customHeight="1" spans="1:7">
      <c r="A8" s="190" t="s">
        <v>88</v>
      </c>
      <c r="B8" s="190" t="s">
        <v>159</v>
      </c>
      <c r="C8" s="189">
        <v>522325.6</v>
      </c>
      <c r="D8" s="189">
        <v>522325.6</v>
      </c>
      <c r="E8" s="189">
        <v>522325.6</v>
      </c>
      <c r="F8" s="189"/>
      <c r="G8" s="189"/>
    </row>
    <row r="9" ht="22.5" customHeight="1" spans="1:7">
      <c r="A9" s="191" t="s">
        <v>89</v>
      </c>
      <c r="B9" s="191" t="s">
        <v>160</v>
      </c>
      <c r="C9" s="189">
        <v>522325.6</v>
      </c>
      <c r="D9" s="189">
        <v>522325.6</v>
      </c>
      <c r="E9" s="189">
        <v>522325.6</v>
      </c>
      <c r="F9" s="189"/>
      <c r="G9" s="189"/>
    </row>
    <row r="10" ht="22.5" customHeight="1" spans="1:7">
      <c r="A10" s="142" t="s">
        <v>91</v>
      </c>
      <c r="B10" s="142" t="s">
        <v>92</v>
      </c>
      <c r="C10" s="189">
        <v>396226.47</v>
      </c>
      <c r="D10" s="189">
        <v>396226.47</v>
      </c>
      <c r="E10" s="189">
        <v>396226.47</v>
      </c>
      <c r="F10" s="189"/>
      <c r="G10" s="189"/>
    </row>
    <row r="11" ht="22.5" customHeight="1" spans="1:7">
      <c r="A11" s="190" t="s">
        <v>93</v>
      </c>
      <c r="B11" s="190" t="s">
        <v>161</v>
      </c>
      <c r="C11" s="189">
        <v>396226.47</v>
      </c>
      <c r="D11" s="189">
        <v>396226.47</v>
      </c>
      <c r="E11" s="189">
        <v>396226.47</v>
      </c>
      <c r="F11" s="189"/>
      <c r="G11" s="189"/>
    </row>
    <row r="12" ht="22.5" customHeight="1" spans="1:7">
      <c r="A12" s="191" t="s">
        <v>94</v>
      </c>
      <c r="B12" s="191" t="s">
        <v>162</v>
      </c>
      <c r="C12" s="189">
        <v>201555</v>
      </c>
      <c r="D12" s="189">
        <v>201555</v>
      </c>
      <c r="E12" s="189">
        <v>201555</v>
      </c>
      <c r="F12" s="189"/>
      <c r="G12" s="189"/>
    </row>
    <row r="13" ht="22.5" customHeight="1" spans="1:7">
      <c r="A13" s="191" t="s">
        <v>95</v>
      </c>
      <c r="B13" s="191" t="s">
        <v>163</v>
      </c>
      <c r="C13" s="189">
        <v>44820</v>
      </c>
      <c r="D13" s="189">
        <v>44820</v>
      </c>
      <c r="E13" s="189">
        <v>44820</v>
      </c>
      <c r="F13" s="189"/>
      <c r="G13" s="189"/>
    </row>
    <row r="14" ht="22.5" customHeight="1" spans="1:7">
      <c r="A14" s="191" t="s">
        <v>96</v>
      </c>
      <c r="B14" s="191" t="s">
        <v>164</v>
      </c>
      <c r="C14" s="189">
        <v>138078.4</v>
      </c>
      <c r="D14" s="189">
        <v>138078.4</v>
      </c>
      <c r="E14" s="189">
        <v>138078.4</v>
      </c>
      <c r="F14" s="189"/>
      <c r="G14" s="189"/>
    </row>
    <row r="15" ht="22.5" customHeight="1" spans="1:7">
      <c r="A15" s="191" t="s">
        <v>97</v>
      </c>
      <c r="B15" s="191" t="s">
        <v>165</v>
      </c>
      <c r="C15" s="189">
        <v>11773.07</v>
      </c>
      <c r="D15" s="189">
        <v>11773.07</v>
      </c>
      <c r="E15" s="189">
        <v>11773.07</v>
      </c>
      <c r="F15" s="189"/>
      <c r="G15" s="189"/>
    </row>
    <row r="16" ht="22.5" customHeight="1" spans="1:7">
      <c r="A16" s="142" t="s">
        <v>98</v>
      </c>
      <c r="B16" s="142" t="s">
        <v>99</v>
      </c>
      <c r="C16" s="189">
        <v>423544.2</v>
      </c>
      <c r="D16" s="189">
        <v>423544.2</v>
      </c>
      <c r="E16" s="189">
        <v>423544.2</v>
      </c>
      <c r="F16" s="189"/>
      <c r="G16" s="189"/>
    </row>
    <row r="17" ht="22.5" customHeight="1" spans="1:7">
      <c r="A17" s="190" t="s">
        <v>100</v>
      </c>
      <c r="B17" s="190" t="s">
        <v>166</v>
      </c>
      <c r="C17" s="189">
        <v>423544.2</v>
      </c>
      <c r="D17" s="189">
        <v>423544.2</v>
      </c>
      <c r="E17" s="189">
        <v>423544.2</v>
      </c>
      <c r="F17" s="189"/>
      <c r="G17" s="189"/>
    </row>
    <row r="18" ht="22.5" customHeight="1" spans="1:7">
      <c r="A18" s="191" t="s">
        <v>101</v>
      </c>
      <c r="B18" s="191" t="s">
        <v>167</v>
      </c>
      <c r="C18" s="189">
        <v>423544.2</v>
      </c>
      <c r="D18" s="189">
        <v>423544.2</v>
      </c>
      <c r="E18" s="189">
        <v>423544.2</v>
      </c>
      <c r="F18" s="189"/>
      <c r="G18" s="189"/>
    </row>
    <row r="19" ht="22.5" customHeight="1" spans="1:7">
      <c r="A19" s="142" t="s">
        <v>102</v>
      </c>
      <c r="B19" s="142" t="s">
        <v>103</v>
      </c>
      <c r="C19" s="189">
        <v>4200191.48</v>
      </c>
      <c r="D19" s="189">
        <v>4045191.48</v>
      </c>
      <c r="E19" s="189">
        <v>3726418.2</v>
      </c>
      <c r="F19" s="189">
        <v>318773.28</v>
      </c>
      <c r="G19" s="189">
        <v>155000</v>
      </c>
    </row>
    <row r="20" ht="22.5" customHeight="1" spans="1:7">
      <c r="A20" s="190" t="s">
        <v>104</v>
      </c>
      <c r="B20" s="190" t="s">
        <v>168</v>
      </c>
      <c r="C20" s="189">
        <v>3948307.48</v>
      </c>
      <c r="D20" s="189">
        <v>3793307.48</v>
      </c>
      <c r="E20" s="189">
        <v>3493404.2</v>
      </c>
      <c r="F20" s="189">
        <v>299903.28</v>
      </c>
      <c r="G20" s="189">
        <v>155000</v>
      </c>
    </row>
    <row r="21" ht="22.5" customHeight="1" spans="1:7">
      <c r="A21" s="191" t="s">
        <v>105</v>
      </c>
      <c r="B21" s="191" t="s">
        <v>169</v>
      </c>
      <c r="C21" s="189">
        <v>3090534.28</v>
      </c>
      <c r="D21" s="189">
        <v>3055534.28</v>
      </c>
      <c r="E21" s="189">
        <v>2789783</v>
      </c>
      <c r="F21" s="189">
        <v>265751.28</v>
      </c>
      <c r="G21" s="189">
        <v>35000</v>
      </c>
    </row>
    <row r="22" ht="22.5" customHeight="1" spans="1:7">
      <c r="A22" s="191" t="s">
        <v>106</v>
      </c>
      <c r="B22" s="191" t="s">
        <v>170</v>
      </c>
      <c r="C22" s="189">
        <v>120000</v>
      </c>
      <c r="D22" s="189"/>
      <c r="E22" s="189"/>
      <c r="F22" s="189"/>
      <c r="G22" s="189">
        <v>120000</v>
      </c>
    </row>
    <row r="23" ht="22.5" customHeight="1" spans="1:7">
      <c r="A23" s="191" t="s">
        <v>107</v>
      </c>
      <c r="B23" s="191" t="s">
        <v>171</v>
      </c>
      <c r="C23" s="189">
        <v>737773.2</v>
      </c>
      <c r="D23" s="189">
        <v>737773.2</v>
      </c>
      <c r="E23" s="189">
        <v>703621.2</v>
      </c>
      <c r="F23" s="189">
        <v>34152</v>
      </c>
      <c r="G23" s="189"/>
    </row>
    <row r="24" ht="22.5" customHeight="1" spans="1:7">
      <c r="A24" s="190" t="s">
        <v>108</v>
      </c>
      <c r="B24" s="190" t="s">
        <v>172</v>
      </c>
      <c r="C24" s="189">
        <v>251884</v>
      </c>
      <c r="D24" s="189">
        <v>251884</v>
      </c>
      <c r="E24" s="189">
        <v>233014</v>
      </c>
      <c r="F24" s="189">
        <v>18870</v>
      </c>
      <c r="G24" s="189"/>
    </row>
    <row r="25" ht="22.5" customHeight="1" spans="1:7">
      <c r="A25" s="191" t="s">
        <v>109</v>
      </c>
      <c r="B25" s="191" t="s">
        <v>169</v>
      </c>
      <c r="C25" s="189">
        <v>251884</v>
      </c>
      <c r="D25" s="189">
        <v>251884</v>
      </c>
      <c r="E25" s="189">
        <v>233014</v>
      </c>
      <c r="F25" s="189">
        <v>18870</v>
      </c>
      <c r="G25" s="189"/>
    </row>
    <row r="26" ht="22.5" customHeight="1" spans="1:7">
      <c r="A26" s="192" t="s">
        <v>110</v>
      </c>
      <c r="B26" s="193" t="s">
        <v>110</v>
      </c>
      <c r="C26" s="194">
        <v>5542287.75</v>
      </c>
      <c r="D26" s="189">
        <v>5387287.75</v>
      </c>
      <c r="E26" s="194">
        <v>5068514.47</v>
      </c>
      <c r="F26" s="194">
        <v>318773.28</v>
      </c>
      <c r="G26" s="194">
        <v>155000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2" sqref="A2:J73"/>
    </sheetView>
  </sheetViews>
  <sheetFormatPr defaultColWidth="10.7083333333333" defaultRowHeight="14.25" customHeight="1" outlineLevelRow="6" outlineLevelCol="5"/>
  <cols>
    <col min="1" max="2" width="32" customWidth="1"/>
    <col min="3" max="6" width="30.1416666666667" customWidth="1"/>
  </cols>
  <sheetData>
    <row r="1" customHeight="1" spans="1:6">
      <c r="A1" s="167"/>
      <c r="B1" s="167"/>
      <c r="C1" s="99"/>
      <c r="D1" s="168"/>
      <c r="F1" s="169" t="s">
        <v>173</v>
      </c>
    </row>
    <row r="2" ht="36.75" customHeight="1" spans="1:6">
      <c r="A2" s="170" t="s">
        <v>174</v>
      </c>
      <c r="B2" s="171"/>
      <c r="C2" s="171"/>
      <c r="D2" s="171"/>
      <c r="E2" s="171"/>
      <c r="F2" s="171"/>
    </row>
    <row r="3" ht="18.75" customHeight="1" spans="1:6">
      <c r="A3" s="6" t="str">
        <f>"单位名称："&amp;"德钦县应急管理局"</f>
        <v>单位名称：德钦县应急管理局</v>
      </c>
      <c r="B3" s="167"/>
      <c r="C3" s="99"/>
      <c r="D3" s="172"/>
      <c r="F3" s="169" t="s">
        <v>175</v>
      </c>
    </row>
    <row r="4" ht="19.5" customHeight="1" spans="1:6">
      <c r="A4" s="173" t="s">
        <v>176</v>
      </c>
      <c r="B4" s="174" t="s">
        <v>177</v>
      </c>
      <c r="C4" s="71" t="s">
        <v>178</v>
      </c>
      <c r="D4" s="175"/>
      <c r="E4" s="176"/>
      <c r="F4" s="174" t="s">
        <v>179</v>
      </c>
    </row>
    <row r="5" ht="19.5" customHeight="1" spans="1:6">
      <c r="A5" s="177"/>
      <c r="B5" s="178"/>
      <c r="C5" s="70" t="s">
        <v>59</v>
      </c>
      <c r="D5" s="70" t="s">
        <v>180</v>
      </c>
      <c r="E5" s="70" t="s">
        <v>181</v>
      </c>
      <c r="F5" s="178"/>
    </row>
    <row r="6" ht="18.75" customHeight="1" spans="1:6">
      <c r="A6" s="179">
        <v>1</v>
      </c>
      <c r="B6" s="179">
        <v>2</v>
      </c>
      <c r="C6" s="180">
        <v>3</v>
      </c>
      <c r="D6" s="179">
        <v>4</v>
      </c>
      <c r="E6" s="179">
        <v>5</v>
      </c>
      <c r="F6" s="179">
        <v>6</v>
      </c>
    </row>
    <row r="7" ht="22.5" customHeight="1" spans="1:6">
      <c r="A7" s="181">
        <v>37000</v>
      </c>
      <c r="B7" s="181"/>
      <c r="C7" s="182">
        <v>33500</v>
      </c>
      <c r="D7" s="181"/>
      <c r="E7" s="181">
        <v>33500</v>
      </c>
      <c r="F7" s="181">
        <v>3500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61"/>
  <sheetViews>
    <sheetView showZeros="0" workbookViewId="0">
      <selection activeCell="A2" sqref="A2:X73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75" customWidth="1"/>
    <col min="6" max="6" width="12" customWidth="1"/>
    <col min="7" max="7" width="26.85" customWidth="1"/>
    <col min="8" max="22" width="23.1416666666667" customWidth="1"/>
    <col min="23" max="24" width="23.2833333333333" customWidth="1"/>
  </cols>
  <sheetData>
    <row r="1" ht="18.75" customHeight="1" spans="2:24">
      <c r="B1" s="156"/>
      <c r="D1" s="157"/>
      <c r="E1" s="157"/>
      <c r="F1" s="157"/>
      <c r="G1" s="157"/>
      <c r="H1" s="79"/>
      <c r="I1" s="79"/>
      <c r="J1" s="2"/>
      <c r="K1" s="79"/>
      <c r="L1" s="79"/>
      <c r="M1" s="79"/>
      <c r="N1" s="79"/>
      <c r="O1" s="2"/>
      <c r="P1" s="2"/>
      <c r="Q1" s="2"/>
      <c r="R1" s="79"/>
      <c r="V1" s="156"/>
      <c r="X1" s="61" t="s">
        <v>182</v>
      </c>
    </row>
    <row r="2" ht="39.75" customHeight="1" spans="1:24">
      <c r="A2" s="158" t="s">
        <v>183</v>
      </c>
      <c r="B2" s="63"/>
      <c r="C2" s="63"/>
      <c r="D2" s="63"/>
      <c r="E2" s="63"/>
      <c r="F2" s="63"/>
      <c r="G2" s="63"/>
      <c r="H2" s="63"/>
      <c r="I2" s="63"/>
      <c r="J2" s="5"/>
      <c r="K2" s="63"/>
      <c r="L2" s="63"/>
      <c r="M2" s="63"/>
      <c r="N2" s="63"/>
      <c r="O2" s="5"/>
      <c r="P2" s="5"/>
      <c r="Q2" s="5"/>
      <c r="R2" s="63"/>
      <c r="S2" s="63"/>
      <c r="T2" s="63"/>
      <c r="U2" s="63"/>
      <c r="V2" s="63"/>
      <c r="W2" s="63"/>
      <c r="X2" s="63"/>
    </row>
    <row r="3" ht="18.75" customHeight="1" spans="1:24">
      <c r="A3" s="6" t="str">
        <f>"单位名称："&amp;"德钦县应急管理局"</f>
        <v>单位名称：德钦县应急管理局</v>
      </c>
      <c r="B3" s="159"/>
      <c r="C3" s="159"/>
      <c r="D3" s="159"/>
      <c r="E3" s="159"/>
      <c r="F3" s="159"/>
      <c r="G3" s="159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56"/>
      <c r="X3" s="102" t="s">
        <v>175</v>
      </c>
    </row>
    <row r="4" ht="18" customHeight="1" spans="1:24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60" t="s">
        <v>191</v>
      </c>
      <c r="I4" s="105" t="s">
        <v>191</v>
      </c>
      <c r="J4" s="13"/>
      <c r="K4" s="105"/>
      <c r="L4" s="105"/>
      <c r="M4" s="105"/>
      <c r="N4" s="105"/>
      <c r="O4" s="13"/>
      <c r="P4" s="13"/>
      <c r="Q4" s="13"/>
      <c r="R4" s="104" t="s">
        <v>63</v>
      </c>
      <c r="S4" s="105" t="s">
        <v>80</v>
      </c>
      <c r="T4" s="105"/>
      <c r="U4" s="105"/>
      <c r="V4" s="105"/>
      <c r="W4" s="105"/>
      <c r="X4" s="164"/>
    </row>
    <row r="5" ht="18" customHeight="1" spans="1:24">
      <c r="A5" s="15"/>
      <c r="B5" s="154"/>
      <c r="C5" s="15"/>
      <c r="D5" s="15"/>
      <c r="E5" s="15"/>
      <c r="F5" s="15"/>
      <c r="G5" s="15"/>
      <c r="H5" s="127" t="s">
        <v>192</v>
      </c>
      <c r="I5" s="160" t="s">
        <v>60</v>
      </c>
      <c r="J5" s="13"/>
      <c r="K5" s="105"/>
      <c r="L5" s="105"/>
      <c r="M5" s="105"/>
      <c r="N5" s="164"/>
      <c r="O5" s="12" t="s">
        <v>193</v>
      </c>
      <c r="P5" s="13"/>
      <c r="Q5" s="14"/>
      <c r="R5" s="10" t="s">
        <v>63</v>
      </c>
      <c r="S5" s="160" t="s">
        <v>80</v>
      </c>
      <c r="T5" s="104" t="s">
        <v>66</v>
      </c>
      <c r="U5" s="105" t="s">
        <v>80</v>
      </c>
      <c r="V5" s="104" t="s">
        <v>68</v>
      </c>
      <c r="W5" s="104" t="s">
        <v>69</v>
      </c>
      <c r="X5" s="166" t="s">
        <v>70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5" t="s">
        <v>194</v>
      </c>
      <c r="J6" s="166" t="s">
        <v>195</v>
      </c>
      <c r="K6" s="10" t="s">
        <v>196</v>
      </c>
      <c r="L6" s="10" t="s">
        <v>197</v>
      </c>
      <c r="M6" s="10" t="s">
        <v>198</v>
      </c>
      <c r="N6" s="10" t="s">
        <v>199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66</v>
      </c>
      <c r="U6" s="10" t="s">
        <v>200</v>
      </c>
      <c r="V6" s="10" t="s">
        <v>68</v>
      </c>
      <c r="W6" s="10" t="s">
        <v>69</v>
      </c>
      <c r="X6" s="10" t="s">
        <v>70</v>
      </c>
    </row>
    <row r="7" ht="37.5" customHeight="1" spans="1:24">
      <c r="A7" s="130"/>
      <c r="B7" s="130"/>
      <c r="C7" s="130"/>
      <c r="D7" s="130"/>
      <c r="E7" s="130"/>
      <c r="F7" s="130"/>
      <c r="G7" s="130"/>
      <c r="H7" s="130"/>
      <c r="I7" s="109" t="s">
        <v>59</v>
      </c>
      <c r="J7" s="109" t="s">
        <v>201</v>
      </c>
      <c r="K7" s="17" t="s">
        <v>195</v>
      </c>
      <c r="L7" s="17" t="s">
        <v>197</v>
      </c>
      <c r="M7" s="17" t="s">
        <v>198</v>
      </c>
      <c r="N7" s="17" t="s">
        <v>199</v>
      </c>
      <c r="O7" s="17" t="s">
        <v>197</v>
      </c>
      <c r="P7" s="17" t="s">
        <v>198</v>
      </c>
      <c r="Q7" s="17" t="s">
        <v>199</v>
      </c>
      <c r="R7" s="17" t="s">
        <v>63</v>
      </c>
      <c r="S7" s="17" t="s">
        <v>59</v>
      </c>
      <c r="T7" s="17" t="s">
        <v>66</v>
      </c>
      <c r="U7" s="17" t="s">
        <v>200</v>
      </c>
      <c r="V7" s="17" t="s">
        <v>68</v>
      </c>
      <c r="W7" s="17" t="s">
        <v>69</v>
      </c>
      <c r="X7" s="17" t="s">
        <v>70</v>
      </c>
    </row>
    <row r="8" ht="19.5" customHeight="1" spans="1:24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  <c r="X8" s="161">
        <v>24</v>
      </c>
    </row>
    <row r="9" ht="22.5" customHeight="1" spans="1:24">
      <c r="A9" s="32" t="s">
        <v>72</v>
      </c>
      <c r="B9" s="32"/>
      <c r="C9" s="32"/>
      <c r="D9" s="32"/>
      <c r="E9" s="32"/>
      <c r="F9" s="32"/>
      <c r="G9" s="32"/>
      <c r="H9" s="110"/>
      <c r="I9" s="110"/>
      <c r="J9" s="110"/>
      <c r="K9" s="110"/>
      <c r="L9" s="49"/>
      <c r="M9" s="110"/>
      <c r="N9" s="49"/>
      <c r="O9" s="49"/>
      <c r="P9" s="49"/>
      <c r="Q9" s="49"/>
      <c r="R9" s="110"/>
      <c r="S9" s="110"/>
      <c r="T9" s="110"/>
      <c r="U9" s="110"/>
      <c r="V9" s="110"/>
      <c r="W9" s="110"/>
      <c r="X9" s="110"/>
    </row>
    <row r="10" ht="22.5" customHeight="1" spans="1:24">
      <c r="A10" s="32" t="s">
        <v>72</v>
      </c>
      <c r="B10" s="32" t="s">
        <v>202</v>
      </c>
      <c r="C10" s="32" t="s">
        <v>203</v>
      </c>
      <c r="D10" s="32" t="s">
        <v>105</v>
      </c>
      <c r="E10" s="32" t="s">
        <v>169</v>
      </c>
      <c r="F10" s="32" t="s">
        <v>204</v>
      </c>
      <c r="G10" s="32" t="s">
        <v>205</v>
      </c>
      <c r="H10" s="110">
        <v>522996</v>
      </c>
      <c r="I10" s="110">
        <v>522996</v>
      </c>
      <c r="J10" s="110"/>
      <c r="K10" s="110"/>
      <c r="L10" s="49"/>
      <c r="M10" s="110">
        <v>522996</v>
      </c>
      <c r="N10" s="49"/>
      <c r="O10" s="49"/>
      <c r="P10" s="49"/>
      <c r="Q10" s="49"/>
      <c r="R10" s="110"/>
      <c r="S10" s="110"/>
      <c r="T10" s="110"/>
      <c r="U10" s="110"/>
      <c r="V10" s="110"/>
      <c r="W10" s="110"/>
      <c r="X10" s="110"/>
    </row>
    <row r="11" ht="22.5" customHeight="1" spans="1:24">
      <c r="A11" s="32" t="s">
        <v>72</v>
      </c>
      <c r="B11" s="32" t="s">
        <v>202</v>
      </c>
      <c r="C11" s="32" t="s">
        <v>203</v>
      </c>
      <c r="D11" s="32" t="s">
        <v>109</v>
      </c>
      <c r="E11" s="32" t="s">
        <v>169</v>
      </c>
      <c r="F11" s="32" t="s">
        <v>204</v>
      </c>
      <c r="G11" s="32" t="s">
        <v>205</v>
      </c>
      <c r="H11" s="110">
        <v>49368</v>
      </c>
      <c r="I11" s="110">
        <v>49368</v>
      </c>
      <c r="J11" s="110"/>
      <c r="K11" s="110"/>
      <c r="L11" s="24"/>
      <c r="M11" s="110">
        <v>49368</v>
      </c>
      <c r="N11" s="24"/>
      <c r="O11" s="24"/>
      <c r="P11" s="24"/>
      <c r="Q11" s="24"/>
      <c r="R11" s="110"/>
      <c r="S11" s="110"/>
      <c r="T11" s="110"/>
      <c r="U11" s="110"/>
      <c r="V11" s="110"/>
      <c r="W11" s="110"/>
      <c r="X11" s="110"/>
    </row>
    <row r="12" ht="22.5" customHeight="1" spans="1:24">
      <c r="A12" s="32" t="s">
        <v>72</v>
      </c>
      <c r="B12" s="32" t="s">
        <v>206</v>
      </c>
      <c r="C12" s="32" t="s">
        <v>207</v>
      </c>
      <c r="D12" s="32" t="s">
        <v>107</v>
      </c>
      <c r="E12" s="32" t="s">
        <v>171</v>
      </c>
      <c r="F12" s="32" t="s">
        <v>204</v>
      </c>
      <c r="G12" s="32" t="s">
        <v>205</v>
      </c>
      <c r="H12" s="110">
        <v>118056</v>
      </c>
      <c r="I12" s="110">
        <v>118056</v>
      </c>
      <c r="J12" s="110"/>
      <c r="K12" s="110"/>
      <c r="L12" s="24"/>
      <c r="M12" s="110">
        <v>118056</v>
      </c>
      <c r="N12" s="24"/>
      <c r="O12" s="24"/>
      <c r="P12" s="24"/>
      <c r="Q12" s="24"/>
      <c r="R12" s="110"/>
      <c r="S12" s="110"/>
      <c r="T12" s="110"/>
      <c r="U12" s="110"/>
      <c r="V12" s="110"/>
      <c r="W12" s="110"/>
      <c r="X12" s="110"/>
    </row>
    <row r="13" ht="22.5" customHeight="1" spans="1:24">
      <c r="A13" s="32" t="s">
        <v>72</v>
      </c>
      <c r="B13" s="32" t="s">
        <v>202</v>
      </c>
      <c r="C13" s="32" t="s">
        <v>203</v>
      </c>
      <c r="D13" s="32" t="s">
        <v>105</v>
      </c>
      <c r="E13" s="32" t="s">
        <v>169</v>
      </c>
      <c r="F13" s="32" t="s">
        <v>208</v>
      </c>
      <c r="G13" s="32" t="s">
        <v>209</v>
      </c>
      <c r="H13" s="110">
        <v>1684224</v>
      </c>
      <c r="I13" s="110">
        <v>1684224</v>
      </c>
      <c r="J13" s="110"/>
      <c r="K13" s="110"/>
      <c r="L13" s="24"/>
      <c r="M13" s="110">
        <v>1684224</v>
      </c>
      <c r="N13" s="24"/>
      <c r="O13" s="24"/>
      <c r="P13" s="24"/>
      <c r="Q13" s="24"/>
      <c r="R13" s="110"/>
      <c r="S13" s="110"/>
      <c r="T13" s="110"/>
      <c r="U13" s="110"/>
      <c r="V13" s="110"/>
      <c r="W13" s="110"/>
      <c r="X13" s="110"/>
    </row>
    <row r="14" ht="22.5" customHeight="1" spans="1:24">
      <c r="A14" s="32" t="s">
        <v>72</v>
      </c>
      <c r="B14" s="32" t="s">
        <v>202</v>
      </c>
      <c r="C14" s="32" t="s">
        <v>203</v>
      </c>
      <c r="D14" s="32" t="s">
        <v>109</v>
      </c>
      <c r="E14" s="32" t="s">
        <v>169</v>
      </c>
      <c r="F14" s="32" t="s">
        <v>208</v>
      </c>
      <c r="G14" s="32" t="s">
        <v>209</v>
      </c>
      <c r="H14" s="110">
        <v>147432</v>
      </c>
      <c r="I14" s="110">
        <v>147432</v>
      </c>
      <c r="J14" s="110"/>
      <c r="K14" s="110"/>
      <c r="L14" s="24"/>
      <c r="M14" s="110">
        <v>147432</v>
      </c>
      <c r="N14" s="24"/>
      <c r="O14" s="24"/>
      <c r="P14" s="24"/>
      <c r="Q14" s="24"/>
      <c r="R14" s="110"/>
      <c r="S14" s="110"/>
      <c r="T14" s="110"/>
      <c r="U14" s="110"/>
      <c r="V14" s="110"/>
      <c r="W14" s="110"/>
      <c r="X14" s="110"/>
    </row>
    <row r="15" ht="22.5" customHeight="1" spans="1:24">
      <c r="A15" s="32" t="s">
        <v>72</v>
      </c>
      <c r="B15" s="32" t="s">
        <v>206</v>
      </c>
      <c r="C15" s="32" t="s">
        <v>207</v>
      </c>
      <c r="D15" s="32" t="s">
        <v>107</v>
      </c>
      <c r="E15" s="32" t="s">
        <v>171</v>
      </c>
      <c r="F15" s="32" t="s">
        <v>208</v>
      </c>
      <c r="G15" s="32" t="s">
        <v>209</v>
      </c>
      <c r="H15" s="110">
        <v>201180</v>
      </c>
      <c r="I15" s="110">
        <v>201180</v>
      </c>
      <c r="J15" s="110"/>
      <c r="K15" s="110"/>
      <c r="L15" s="24"/>
      <c r="M15" s="110">
        <v>201180</v>
      </c>
      <c r="N15" s="24"/>
      <c r="O15" s="24"/>
      <c r="P15" s="24"/>
      <c r="Q15" s="24"/>
      <c r="R15" s="110"/>
      <c r="S15" s="110"/>
      <c r="T15" s="110"/>
      <c r="U15" s="110"/>
      <c r="V15" s="110"/>
      <c r="W15" s="110"/>
      <c r="X15" s="110"/>
    </row>
    <row r="16" ht="22.5" customHeight="1" spans="1:24">
      <c r="A16" s="32" t="s">
        <v>72</v>
      </c>
      <c r="B16" s="32" t="s">
        <v>202</v>
      </c>
      <c r="C16" s="32" t="s">
        <v>203</v>
      </c>
      <c r="D16" s="32" t="s">
        <v>105</v>
      </c>
      <c r="E16" s="32" t="s">
        <v>169</v>
      </c>
      <c r="F16" s="32" t="s">
        <v>208</v>
      </c>
      <c r="G16" s="32" t="s">
        <v>209</v>
      </c>
      <c r="H16" s="110"/>
      <c r="I16" s="110"/>
      <c r="J16" s="110"/>
      <c r="K16" s="110"/>
      <c r="L16" s="24"/>
      <c r="M16" s="110"/>
      <c r="N16" s="24"/>
      <c r="O16" s="24"/>
      <c r="P16" s="24"/>
      <c r="Q16" s="24"/>
      <c r="R16" s="110"/>
      <c r="S16" s="110"/>
      <c r="T16" s="110"/>
      <c r="U16" s="110"/>
      <c r="V16" s="110"/>
      <c r="W16" s="110"/>
      <c r="X16" s="110"/>
    </row>
    <row r="17" ht="22.5" customHeight="1" spans="1:24">
      <c r="A17" s="32" t="s">
        <v>72</v>
      </c>
      <c r="B17" s="32" t="s">
        <v>202</v>
      </c>
      <c r="C17" s="32" t="s">
        <v>203</v>
      </c>
      <c r="D17" s="32" t="s">
        <v>109</v>
      </c>
      <c r="E17" s="32" t="s">
        <v>169</v>
      </c>
      <c r="F17" s="32" t="s">
        <v>208</v>
      </c>
      <c r="G17" s="32" t="s">
        <v>209</v>
      </c>
      <c r="H17" s="110"/>
      <c r="I17" s="110"/>
      <c r="J17" s="110"/>
      <c r="K17" s="110"/>
      <c r="L17" s="24"/>
      <c r="M17" s="110"/>
      <c r="N17" s="24"/>
      <c r="O17" s="24"/>
      <c r="P17" s="24"/>
      <c r="Q17" s="24"/>
      <c r="R17" s="110"/>
      <c r="S17" s="110"/>
      <c r="T17" s="110"/>
      <c r="U17" s="110"/>
      <c r="V17" s="110"/>
      <c r="W17" s="110"/>
      <c r="X17" s="110"/>
    </row>
    <row r="18" ht="22.5" customHeight="1" spans="1:24">
      <c r="A18" s="32" t="s">
        <v>72</v>
      </c>
      <c r="B18" s="32" t="s">
        <v>206</v>
      </c>
      <c r="C18" s="32" t="s">
        <v>207</v>
      </c>
      <c r="D18" s="32" t="s">
        <v>107</v>
      </c>
      <c r="E18" s="32" t="s">
        <v>171</v>
      </c>
      <c r="F18" s="32" t="s">
        <v>208</v>
      </c>
      <c r="G18" s="32" t="s">
        <v>209</v>
      </c>
      <c r="H18" s="110"/>
      <c r="I18" s="110"/>
      <c r="J18" s="110"/>
      <c r="K18" s="110"/>
      <c r="L18" s="24"/>
      <c r="M18" s="110"/>
      <c r="N18" s="24"/>
      <c r="O18" s="24"/>
      <c r="P18" s="24"/>
      <c r="Q18" s="24"/>
      <c r="R18" s="110"/>
      <c r="S18" s="110"/>
      <c r="T18" s="110"/>
      <c r="U18" s="110"/>
      <c r="V18" s="110"/>
      <c r="W18" s="110"/>
      <c r="X18" s="110"/>
    </row>
    <row r="19" ht="22.5" customHeight="1" spans="1:24">
      <c r="A19" s="32" t="s">
        <v>72</v>
      </c>
      <c r="B19" s="32" t="s">
        <v>202</v>
      </c>
      <c r="C19" s="32" t="s">
        <v>203</v>
      </c>
      <c r="D19" s="32" t="s">
        <v>105</v>
      </c>
      <c r="E19" s="32" t="s">
        <v>169</v>
      </c>
      <c r="F19" s="32" t="s">
        <v>210</v>
      </c>
      <c r="G19" s="32" t="s">
        <v>211</v>
      </c>
      <c r="H19" s="110">
        <v>43583</v>
      </c>
      <c r="I19" s="110">
        <v>43583</v>
      </c>
      <c r="J19" s="110"/>
      <c r="K19" s="110"/>
      <c r="L19" s="24"/>
      <c r="M19" s="110">
        <v>43583</v>
      </c>
      <c r="N19" s="24"/>
      <c r="O19" s="24"/>
      <c r="P19" s="24"/>
      <c r="Q19" s="24"/>
      <c r="R19" s="110"/>
      <c r="S19" s="110"/>
      <c r="T19" s="110"/>
      <c r="U19" s="110"/>
      <c r="V19" s="110"/>
      <c r="W19" s="110"/>
      <c r="X19" s="110"/>
    </row>
    <row r="20" ht="22.5" customHeight="1" spans="1:24">
      <c r="A20" s="32" t="s">
        <v>72</v>
      </c>
      <c r="B20" s="32" t="s">
        <v>202</v>
      </c>
      <c r="C20" s="32" t="s">
        <v>203</v>
      </c>
      <c r="D20" s="32" t="s">
        <v>109</v>
      </c>
      <c r="E20" s="32" t="s">
        <v>169</v>
      </c>
      <c r="F20" s="32" t="s">
        <v>210</v>
      </c>
      <c r="G20" s="32" t="s">
        <v>211</v>
      </c>
      <c r="H20" s="110">
        <v>4114</v>
      </c>
      <c r="I20" s="110">
        <v>4114</v>
      </c>
      <c r="J20" s="110"/>
      <c r="K20" s="110"/>
      <c r="L20" s="24"/>
      <c r="M20" s="110">
        <v>4114</v>
      </c>
      <c r="N20" s="24"/>
      <c r="O20" s="24"/>
      <c r="P20" s="24"/>
      <c r="Q20" s="24"/>
      <c r="R20" s="110"/>
      <c r="S20" s="110"/>
      <c r="T20" s="110"/>
      <c r="U20" s="110"/>
      <c r="V20" s="110"/>
      <c r="W20" s="110"/>
      <c r="X20" s="110"/>
    </row>
    <row r="21" ht="22.5" customHeight="1" spans="1:24">
      <c r="A21" s="32" t="s">
        <v>72</v>
      </c>
      <c r="B21" s="32" t="s">
        <v>212</v>
      </c>
      <c r="C21" s="32" t="s">
        <v>213</v>
      </c>
      <c r="D21" s="32" t="s">
        <v>105</v>
      </c>
      <c r="E21" s="32" t="s">
        <v>169</v>
      </c>
      <c r="F21" s="32" t="s">
        <v>210</v>
      </c>
      <c r="G21" s="32" t="s">
        <v>211</v>
      </c>
      <c r="H21" s="110">
        <v>409980</v>
      </c>
      <c r="I21" s="110">
        <v>409980</v>
      </c>
      <c r="J21" s="110"/>
      <c r="K21" s="110"/>
      <c r="L21" s="24"/>
      <c r="M21" s="110">
        <v>409980</v>
      </c>
      <c r="N21" s="24"/>
      <c r="O21" s="24"/>
      <c r="P21" s="24"/>
      <c r="Q21" s="24"/>
      <c r="R21" s="110"/>
      <c r="S21" s="110"/>
      <c r="T21" s="110"/>
      <c r="U21" s="110"/>
      <c r="V21" s="110"/>
      <c r="W21" s="110"/>
      <c r="X21" s="110"/>
    </row>
    <row r="22" ht="22.5" customHeight="1" spans="1:24">
      <c r="A22" s="32" t="s">
        <v>72</v>
      </c>
      <c r="B22" s="32" t="s">
        <v>212</v>
      </c>
      <c r="C22" s="32" t="s">
        <v>213</v>
      </c>
      <c r="D22" s="32" t="s">
        <v>109</v>
      </c>
      <c r="E22" s="32" t="s">
        <v>169</v>
      </c>
      <c r="F22" s="32" t="s">
        <v>210</v>
      </c>
      <c r="G22" s="32" t="s">
        <v>211</v>
      </c>
      <c r="H22" s="110">
        <v>32100</v>
      </c>
      <c r="I22" s="110">
        <v>32100</v>
      </c>
      <c r="J22" s="110"/>
      <c r="K22" s="110"/>
      <c r="L22" s="24"/>
      <c r="M22" s="110">
        <v>32100</v>
      </c>
      <c r="N22" s="24"/>
      <c r="O22" s="24"/>
      <c r="P22" s="24"/>
      <c r="Q22" s="24"/>
      <c r="R22" s="110"/>
      <c r="S22" s="110"/>
      <c r="T22" s="110"/>
      <c r="U22" s="110"/>
      <c r="V22" s="110"/>
      <c r="W22" s="110"/>
      <c r="X22" s="110"/>
    </row>
    <row r="23" ht="22.5" customHeight="1" spans="1:24">
      <c r="A23" s="32" t="s">
        <v>72</v>
      </c>
      <c r="B23" s="32" t="s">
        <v>206</v>
      </c>
      <c r="C23" s="32" t="s">
        <v>207</v>
      </c>
      <c r="D23" s="32" t="s">
        <v>107</v>
      </c>
      <c r="E23" s="32" t="s">
        <v>171</v>
      </c>
      <c r="F23" s="32" t="s">
        <v>214</v>
      </c>
      <c r="G23" s="32" t="s">
        <v>215</v>
      </c>
      <c r="H23" s="110">
        <v>9838</v>
      </c>
      <c r="I23" s="110">
        <v>9838</v>
      </c>
      <c r="J23" s="110"/>
      <c r="K23" s="110"/>
      <c r="L23" s="24"/>
      <c r="M23" s="110">
        <v>9838</v>
      </c>
      <c r="N23" s="24"/>
      <c r="O23" s="24"/>
      <c r="P23" s="24"/>
      <c r="Q23" s="24"/>
      <c r="R23" s="110"/>
      <c r="S23" s="110"/>
      <c r="T23" s="110"/>
      <c r="U23" s="110"/>
      <c r="V23" s="110"/>
      <c r="W23" s="110"/>
      <c r="X23" s="110"/>
    </row>
    <row r="24" ht="22.5" customHeight="1" spans="1:24">
      <c r="A24" s="32" t="s">
        <v>72</v>
      </c>
      <c r="B24" s="32" t="s">
        <v>206</v>
      </c>
      <c r="C24" s="32" t="s">
        <v>207</v>
      </c>
      <c r="D24" s="32" t="s">
        <v>107</v>
      </c>
      <c r="E24" s="32" t="s">
        <v>171</v>
      </c>
      <c r="F24" s="32" t="s">
        <v>214</v>
      </c>
      <c r="G24" s="32" t="s">
        <v>215</v>
      </c>
      <c r="H24" s="110">
        <v>239604</v>
      </c>
      <c r="I24" s="110">
        <v>239604</v>
      </c>
      <c r="J24" s="110"/>
      <c r="K24" s="110"/>
      <c r="L24" s="24"/>
      <c r="M24" s="110">
        <v>239604</v>
      </c>
      <c r="N24" s="24"/>
      <c r="O24" s="24"/>
      <c r="P24" s="24"/>
      <c r="Q24" s="24"/>
      <c r="R24" s="110"/>
      <c r="S24" s="110"/>
      <c r="T24" s="110"/>
      <c r="U24" s="110"/>
      <c r="V24" s="110"/>
      <c r="W24" s="110"/>
      <c r="X24" s="110"/>
    </row>
    <row r="25" ht="22.5" customHeight="1" spans="1:24">
      <c r="A25" s="32" t="s">
        <v>72</v>
      </c>
      <c r="B25" s="32" t="s">
        <v>216</v>
      </c>
      <c r="C25" s="32" t="s">
        <v>217</v>
      </c>
      <c r="D25" s="32" t="s">
        <v>107</v>
      </c>
      <c r="E25" s="32" t="s">
        <v>171</v>
      </c>
      <c r="F25" s="32" t="s">
        <v>214</v>
      </c>
      <c r="G25" s="32" t="s">
        <v>215</v>
      </c>
      <c r="H25" s="110">
        <v>86760</v>
      </c>
      <c r="I25" s="110">
        <v>86760</v>
      </c>
      <c r="J25" s="110"/>
      <c r="K25" s="110"/>
      <c r="L25" s="24"/>
      <c r="M25" s="110">
        <v>86760</v>
      </c>
      <c r="N25" s="24"/>
      <c r="O25" s="24"/>
      <c r="P25" s="24"/>
      <c r="Q25" s="24"/>
      <c r="R25" s="110"/>
      <c r="S25" s="110"/>
      <c r="T25" s="110"/>
      <c r="U25" s="110"/>
      <c r="V25" s="110"/>
      <c r="W25" s="110"/>
      <c r="X25" s="110"/>
    </row>
    <row r="26" ht="22.5" customHeight="1" spans="1:24">
      <c r="A26" s="32" t="s">
        <v>72</v>
      </c>
      <c r="B26" s="32" t="s">
        <v>216</v>
      </c>
      <c r="C26" s="32" t="s">
        <v>217</v>
      </c>
      <c r="D26" s="32" t="s">
        <v>107</v>
      </c>
      <c r="E26" s="32" t="s">
        <v>171</v>
      </c>
      <c r="F26" s="32" t="s">
        <v>214</v>
      </c>
      <c r="G26" s="32" t="s">
        <v>215</v>
      </c>
      <c r="H26" s="110">
        <v>44000</v>
      </c>
      <c r="I26" s="110">
        <v>44000</v>
      </c>
      <c r="J26" s="110"/>
      <c r="K26" s="110"/>
      <c r="L26" s="24"/>
      <c r="M26" s="110">
        <v>44000</v>
      </c>
      <c r="N26" s="24"/>
      <c r="O26" s="24"/>
      <c r="P26" s="24"/>
      <c r="Q26" s="24"/>
      <c r="R26" s="110"/>
      <c r="S26" s="110"/>
      <c r="T26" s="110"/>
      <c r="U26" s="110"/>
      <c r="V26" s="110"/>
      <c r="W26" s="110"/>
      <c r="X26" s="110"/>
    </row>
    <row r="27" ht="22.5" customHeight="1" spans="1:24">
      <c r="A27" s="32" t="s">
        <v>72</v>
      </c>
      <c r="B27" s="32" t="s">
        <v>218</v>
      </c>
      <c r="C27" s="32" t="s">
        <v>219</v>
      </c>
      <c r="D27" s="32" t="s">
        <v>89</v>
      </c>
      <c r="E27" s="32" t="s">
        <v>160</v>
      </c>
      <c r="F27" s="32" t="s">
        <v>220</v>
      </c>
      <c r="G27" s="32" t="s">
        <v>221</v>
      </c>
      <c r="H27" s="110">
        <v>522325.6</v>
      </c>
      <c r="I27" s="110">
        <v>522325.6</v>
      </c>
      <c r="J27" s="110"/>
      <c r="K27" s="110"/>
      <c r="L27" s="24"/>
      <c r="M27" s="110">
        <v>522325.6</v>
      </c>
      <c r="N27" s="24"/>
      <c r="O27" s="24"/>
      <c r="P27" s="24"/>
      <c r="Q27" s="24"/>
      <c r="R27" s="110"/>
      <c r="S27" s="110"/>
      <c r="T27" s="110"/>
      <c r="U27" s="110"/>
      <c r="V27" s="110"/>
      <c r="W27" s="110"/>
      <c r="X27" s="110"/>
    </row>
    <row r="28" ht="22.5" customHeight="1" spans="1:24">
      <c r="A28" s="32" t="s">
        <v>72</v>
      </c>
      <c r="B28" s="32" t="s">
        <v>218</v>
      </c>
      <c r="C28" s="32" t="s">
        <v>219</v>
      </c>
      <c r="D28" s="32" t="s">
        <v>90</v>
      </c>
      <c r="E28" s="32" t="s">
        <v>222</v>
      </c>
      <c r="F28" s="32" t="s">
        <v>223</v>
      </c>
      <c r="G28" s="32" t="s">
        <v>224</v>
      </c>
      <c r="H28" s="110"/>
      <c r="I28" s="110"/>
      <c r="J28" s="110"/>
      <c r="K28" s="110"/>
      <c r="L28" s="24"/>
      <c r="M28" s="110"/>
      <c r="N28" s="24"/>
      <c r="O28" s="24"/>
      <c r="P28" s="24"/>
      <c r="Q28" s="24"/>
      <c r="R28" s="110"/>
      <c r="S28" s="110"/>
      <c r="T28" s="110"/>
      <c r="U28" s="110"/>
      <c r="V28" s="110"/>
      <c r="W28" s="110"/>
      <c r="X28" s="110"/>
    </row>
    <row r="29" ht="22.5" customHeight="1" spans="1:24">
      <c r="A29" s="32" t="s">
        <v>72</v>
      </c>
      <c r="B29" s="32" t="s">
        <v>218</v>
      </c>
      <c r="C29" s="32" t="s">
        <v>219</v>
      </c>
      <c r="D29" s="32" t="s">
        <v>94</v>
      </c>
      <c r="E29" s="32" t="s">
        <v>162</v>
      </c>
      <c r="F29" s="32" t="s">
        <v>225</v>
      </c>
      <c r="G29" s="32" t="s">
        <v>226</v>
      </c>
      <c r="H29" s="110">
        <v>201555</v>
      </c>
      <c r="I29" s="110">
        <v>201555</v>
      </c>
      <c r="J29" s="110"/>
      <c r="K29" s="110"/>
      <c r="L29" s="24"/>
      <c r="M29" s="110">
        <v>201555</v>
      </c>
      <c r="N29" s="24"/>
      <c r="O29" s="24"/>
      <c r="P29" s="24"/>
      <c r="Q29" s="24"/>
      <c r="R29" s="110"/>
      <c r="S29" s="110"/>
      <c r="T29" s="110"/>
      <c r="U29" s="110"/>
      <c r="V29" s="110"/>
      <c r="W29" s="110"/>
      <c r="X29" s="110"/>
    </row>
    <row r="30" ht="22.5" customHeight="1" spans="1:24">
      <c r="A30" s="32" t="s">
        <v>72</v>
      </c>
      <c r="B30" s="32" t="s">
        <v>218</v>
      </c>
      <c r="C30" s="32" t="s">
        <v>219</v>
      </c>
      <c r="D30" s="32" t="s">
        <v>95</v>
      </c>
      <c r="E30" s="32" t="s">
        <v>163</v>
      </c>
      <c r="F30" s="32" t="s">
        <v>225</v>
      </c>
      <c r="G30" s="32" t="s">
        <v>226</v>
      </c>
      <c r="H30" s="110">
        <v>44820</v>
      </c>
      <c r="I30" s="110">
        <v>44820</v>
      </c>
      <c r="J30" s="110"/>
      <c r="K30" s="110"/>
      <c r="L30" s="24"/>
      <c r="M30" s="110">
        <v>44820</v>
      </c>
      <c r="N30" s="24"/>
      <c r="O30" s="24"/>
      <c r="P30" s="24"/>
      <c r="Q30" s="24"/>
      <c r="R30" s="110"/>
      <c r="S30" s="110"/>
      <c r="T30" s="110"/>
      <c r="U30" s="110"/>
      <c r="V30" s="110"/>
      <c r="W30" s="110"/>
      <c r="X30" s="110"/>
    </row>
    <row r="31" ht="22.5" customHeight="1" spans="1:24">
      <c r="A31" s="32" t="s">
        <v>72</v>
      </c>
      <c r="B31" s="32" t="s">
        <v>218</v>
      </c>
      <c r="C31" s="32" t="s">
        <v>219</v>
      </c>
      <c r="D31" s="32" t="s">
        <v>96</v>
      </c>
      <c r="E31" s="32" t="s">
        <v>164</v>
      </c>
      <c r="F31" s="32" t="s">
        <v>227</v>
      </c>
      <c r="G31" s="32" t="s">
        <v>228</v>
      </c>
      <c r="H31" s="110">
        <v>131400</v>
      </c>
      <c r="I31" s="110">
        <v>131400</v>
      </c>
      <c r="J31" s="110"/>
      <c r="K31" s="110"/>
      <c r="L31" s="24"/>
      <c r="M31" s="110">
        <v>131400</v>
      </c>
      <c r="N31" s="24"/>
      <c r="O31" s="24"/>
      <c r="P31" s="24"/>
      <c r="Q31" s="24"/>
      <c r="R31" s="110"/>
      <c r="S31" s="110"/>
      <c r="T31" s="110"/>
      <c r="U31" s="110"/>
      <c r="V31" s="110"/>
      <c r="W31" s="110"/>
      <c r="X31" s="110"/>
    </row>
    <row r="32" ht="22.5" customHeight="1" spans="1:24">
      <c r="A32" s="32" t="s">
        <v>72</v>
      </c>
      <c r="B32" s="32" t="s">
        <v>218</v>
      </c>
      <c r="C32" s="32" t="s">
        <v>219</v>
      </c>
      <c r="D32" s="32" t="s">
        <v>96</v>
      </c>
      <c r="E32" s="32" t="s">
        <v>164</v>
      </c>
      <c r="F32" s="32" t="s">
        <v>227</v>
      </c>
      <c r="G32" s="32" t="s">
        <v>228</v>
      </c>
      <c r="H32" s="110">
        <v>6678.4</v>
      </c>
      <c r="I32" s="110">
        <v>6678.4</v>
      </c>
      <c r="J32" s="110"/>
      <c r="K32" s="110"/>
      <c r="L32" s="24"/>
      <c r="M32" s="110">
        <v>6678.4</v>
      </c>
      <c r="N32" s="24"/>
      <c r="O32" s="24"/>
      <c r="P32" s="24"/>
      <c r="Q32" s="24"/>
      <c r="R32" s="110"/>
      <c r="S32" s="110"/>
      <c r="T32" s="110"/>
      <c r="U32" s="110"/>
      <c r="V32" s="110"/>
      <c r="W32" s="110"/>
      <c r="X32" s="110"/>
    </row>
    <row r="33" ht="22.5" customHeight="1" spans="1:24">
      <c r="A33" s="32" t="s">
        <v>72</v>
      </c>
      <c r="B33" s="32" t="s">
        <v>218</v>
      </c>
      <c r="C33" s="32" t="s">
        <v>219</v>
      </c>
      <c r="D33" s="32" t="s">
        <v>107</v>
      </c>
      <c r="E33" s="32" t="s">
        <v>171</v>
      </c>
      <c r="F33" s="32" t="s">
        <v>229</v>
      </c>
      <c r="G33" s="32" t="s">
        <v>230</v>
      </c>
      <c r="H33" s="110">
        <v>4183.2</v>
      </c>
      <c r="I33" s="110">
        <v>4183.2</v>
      </c>
      <c r="J33" s="110"/>
      <c r="K33" s="110"/>
      <c r="L33" s="24"/>
      <c r="M33" s="110">
        <v>4183.2</v>
      </c>
      <c r="N33" s="24"/>
      <c r="O33" s="24"/>
      <c r="P33" s="24"/>
      <c r="Q33" s="24"/>
      <c r="R33" s="110"/>
      <c r="S33" s="110"/>
      <c r="T33" s="110"/>
      <c r="U33" s="110"/>
      <c r="V33" s="110"/>
      <c r="W33" s="110"/>
      <c r="X33" s="110"/>
    </row>
    <row r="34" ht="22.5" customHeight="1" spans="1:24">
      <c r="A34" s="32" t="s">
        <v>72</v>
      </c>
      <c r="B34" s="32" t="s">
        <v>218</v>
      </c>
      <c r="C34" s="32" t="s">
        <v>219</v>
      </c>
      <c r="D34" s="32" t="s">
        <v>97</v>
      </c>
      <c r="E34" s="32" t="s">
        <v>165</v>
      </c>
      <c r="F34" s="32" t="s">
        <v>229</v>
      </c>
      <c r="G34" s="32" t="s">
        <v>230</v>
      </c>
      <c r="H34" s="110">
        <v>3864</v>
      </c>
      <c r="I34" s="110">
        <v>3864</v>
      </c>
      <c r="J34" s="110"/>
      <c r="K34" s="110"/>
      <c r="L34" s="24"/>
      <c r="M34" s="110">
        <v>3864</v>
      </c>
      <c r="N34" s="24"/>
      <c r="O34" s="24"/>
      <c r="P34" s="24"/>
      <c r="Q34" s="24"/>
      <c r="R34" s="110"/>
      <c r="S34" s="110"/>
      <c r="T34" s="110"/>
      <c r="U34" s="110"/>
      <c r="V34" s="110"/>
      <c r="W34" s="110"/>
      <c r="X34" s="110"/>
    </row>
    <row r="35" ht="22.5" customHeight="1" spans="1:24">
      <c r="A35" s="32" t="s">
        <v>72</v>
      </c>
      <c r="B35" s="32" t="s">
        <v>218</v>
      </c>
      <c r="C35" s="32" t="s">
        <v>219</v>
      </c>
      <c r="D35" s="32" t="s">
        <v>97</v>
      </c>
      <c r="E35" s="32" t="s">
        <v>165</v>
      </c>
      <c r="F35" s="32" t="s">
        <v>229</v>
      </c>
      <c r="G35" s="32" t="s">
        <v>230</v>
      </c>
      <c r="H35" s="110">
        <v>1104</v>
      </c>
      <c r="I35" s="110">
        <v>1104</v>
      </c>
      <c r="J35" s="110"/>
      <c r="K35" s="110"/>
      <c r="L35" s="24"/>
      <c r="M35" s="110">
        <v>1104</v>
      </c>
      <c r="N35" s="24"/>
      <c r="O35" s="24"/>
      <c r="P35" s="24"/>
      <c r="Q35" s="24"/>
      <c r="R35" s="110"/>
      <c r="S35" s="110"/>
      <c r="T35" s="110"/>
      <c r="U35" s="110"/>
      <c r="V35" s="110"/>
      <c r="W35" s="110"/>
      <c r="X35" s="110"/>
    </row>
    <row r="36" ht="22.5" customHeight="1" spans="1:24">
      <c r="A36" s="32" t="s">
        <v>72</v>
      </c>
      <c r="B36" s="32" t="s">
        <v>218</v>
      </c>
      <c r="C36" s="32" t="s">
        <v>219</v>
      </c>
      <c r="D36" s="32" t="s">
        <v>97</v>
      </c>
      <c r="E36" s="32" t="s">
        <v>165</v>
      </c>
      <c r="F36" s="32" t="s">
        <v>229</v>
      </c>
      <c r="G36" s="32" t="s">
        <v>230</v>
      </c>
      <c r="H36" s="110">
        <v>5314.19</v>
      </c>
      <c r="I36" s="110">
        <v>5314.19</v>
      </c>
      <c r="J36" s="110"/>
      <c r="K36" s="110"/>
      <c r="L36" s="24"/>
      <c r="M36" s="110">
        <v>5314.19</v>
      </c>
      <c r="N36" s="24"/>
      <c r="O36" s="24"/>
      <c r="P36" s="24"/>
      <c r="Q36" s="24"/>
      <c r="R36" s="110"/>
      <c r="S36" s="110"/>
      <c r="T36" s="110"/>
      <c r="U36" s="110"/>
      <c r="V36" s="110"/>
      <c r="W36" s="110"/>
      <c r="X36" s="110"/>
    </row>
    <row r="37" ht="22.5" customHeight="1" spans="1:24">
      <c r="A37" s="32" t="s">
        <v>72</v>
      </c>
      <c r="B37" s="32" t="s">
        <v>218</v>
      </c>
      <c r="C37" s="32" t="s">
        <v>219</v>
      </c>
      <c r="D37" s="32" t="s">
        <v>97</v>
      </c>
      <c r="E37" s="32" t="s">
        <v>165</v>
      </c>
      <c r="F37" s="32" t="s">
        <v>229</v>
      </c>
      <c r="G37" s="32" t="s">
        <v>230</v>
      </c>
      <c r="H37" s="110">
        <v>1214.88</v>
      </c>
      <c r="I37" s="110">
        <v>1214.88</v>
      </c>
      <c r="J37" s="110"/>
      <c r="K37" s="110"/>
      <c r="L37" s="24"/>
      <c r="M37" s="110">
        <v>1214.88</v>
      </c>
      <c r="N37" s="24"/>
      <c r="O37" s="24"/>
      <c r="P37" s="24"/>
      <c r="Q37" s="24"/>
      <c r="R37" s="110"/>
      <c r="S37" s="110"/>
      <c r="T37" s="110"/>
      <c r="U37" s="110"/>
      <c r="V37" s="110"/>
      <c r="W37" s="110"/>
      <c r="X37" s="110"/>
    </row>
    <row r="38" ht="22.5" customHeight="1" spans="1:24">
      <c r="A38" s="32" t="s">
        <v>72</v>
      </c>
      <c r="B38" s="32" t="s">
        <v>218</v>
      </c>
      <c r="C38" s="32" t="s">
        <v>219</v>
      </c>
      <c r="D38" s="32" t="s">
        <v>97</v>
      </c>
      <c r="E38" s="32" t="s">
        <v>165</v>
      </c>
      <c r="F38" s="32" t="s">
        <v>229</v>
      </c>
      <c r="G38" s="32" t="s">
        <v>230</v>
      </c>
      <c r="H38" s="110">
        <v>276</v>
      </c>
      <c r="I38" s="110">
        <v>276</v>
      </c>
      <c r="J38" s="110"/>
      <c r="K38" s="110"/>
      <c r="L38" s="24"/>
      <c r="M38" s="110">
        <v>276</v>
      </c>
      <c r="N38" s="24"/>
      <c r="O38" s="24"/>
      <c r="P38" s="24"/>
      <c r="Q38" s="24"/>
      <c r="R38" s="110"/>
      <c r="S38" s="110"/>
      <c r="T38" s="110"/>
      <c r="U38" s="110"/>
      <c r="V38" s="110"/>
      <c r="W38" s="110"/>
      <c r="X38" s="110"/>
    </row>
    <row r="39" ht="22.5" customHeight="1" spans="1:24">
      <c r="A39" s="32" t="s">
        <v>72</v>
      </c>
      <c r="B39" s="32" t="s">
        <v>218</v>
      </c>
      <c r="C39" s="32" t="s">
        <v>219</v>
      </c>
      <c r="D39" s="32" t="s">
        <v>97</v>
      </c>
      <c r="E39" s="32" t="s">
        <v>165</v>
      </c>
      <c r="F39" s="32" t="s">
        <v>229</v>
      </c>
      <c r="G39" s="32" t="s">
        <v>230</v>
      </c>
      <c r="H39" s="110"/>
      <c r="I39" s="110"/>
      <c r="J39" s="110"/>
      <c r="K39" s="110"/>
      <c r="L39" s="24"/>
      <c r="M39" s="110"/>
      <c r="N39" s="24"/>
      <c r="O39" s="24"/>
      <c r="P39" s="24"/>
      <c r="Q39" s="24"/>
      <c r="R39" s="110"/>
      <c r="S39" s="110"/>
      <c r="T39" s="110"/>
      <c r="U39" s="110"/>
      <c r="V39" s="110"/>
      <c r="W39" s="110"/>
      <c r="X39" s="110"/>
    </row>
    <row r="40" ht="22.5" customHeight="1" spans="1:24">
      <c r="A40" s="32" t="s">
        <v>72</v>
      </c>
      <c r="B40" s="32" t="s">
        <v>231</v>
      </c>
      <c r="C40" s="32" t="s">
        <v>167</v>
      </c>
      <c r="D40" s="32" t="s">
        <v>101</v>
      </c>
      <c r="E40" s="32" t="s">
        <v>167</v>
      </c>
      <c r="F40" s="32" t="s">
        <v>232</v>
      </c>
      <c r="G40" s="32" t="s">
        <v>167</v>
      </c>
      <c r="H40" s="110">
        <v>423544.2</v>
      </c>
      <c r="I40" s="110">
        <v>423544.2</v>
      </c>
      <c r="J40" s="110"/>
      <c r="K40" s="110"/>
      <c r="L40" s="24"/>
      <c r="M40" s="110">
        <v>423544.2</v>
      </c>
      <c r="N40" s="24"/>
      <c r="O40" s="24"/>
      <c r="P40" s="24"/>
      <c r="Q40" s="24"/>
      <c r="R40" s="110"/>
      <c r="S40" s="110"/>
      <c r="T40" s="110"/>
      <c r="U40" s="110"/>
      <c r="V40" s="110"/>
      <c r="W40" s="110"/>
      <c r="X40" s="110"/>
    </row>
    <row r="41" ht="22.5" customHeight="1" spans="1:24">
      <c r="A41" s="32" t="s">
        <v>72</v>
      </c>
      <c r="B41" s="32" t="s">
        <v>233</v>
      </c>
      <c r="C41" s="32" t="s">
        <v>234</v>
      </c>
      <c r="D41" s="32" t="s">
        <v>105</v>
      </c>
      <c r="E41" s="32" t="s">
        <v>169</v>
      </c>
      <c r="F41" s="32" t="s">
        <v>235</v>
      </c>
      <c r="G41" s="32" t="s">
        <v>236</v>
      </c>
      <c r="H41" s="110">
        <v>50000</v>
      </c>
      <c r="I41" s="110">
        <v>50000</v>
      </c>
      <c r="J41" s="110"/>
      <c r="K41" s="110"/>
      <c r="L41" s="24"/>
      <c r="M41" s="110">
        <v>50000</v>
      </c>
      <c r="N41" s="24"/>
      <c r="O41" s="24"/>
      <c r="P41" s="24"/>
      <c r="Q41" s="24"/>
      <c r="R41" s="110"/>
      <c r="S41" s="110"/>
      <c r="T41" s="110"/>
      <c r="U41" s="110"/>
      <c r="V41" s="110"/>
      <c r="W41" s="110"/>
      <c r="X41" s="110"/>
    </row>
    <row r="42" ht="22.5" customHeight="1" spans="1:24">
      <c r="A42" s="32" t="s">
        <v>72</v>
      </c>
      <c r="B42" s="32" t="s">
        <v>233</v>
      </c>
      <c r="C42" s="32" t="s">
        <v>234</v>
      </c>
      <c r="D42" s="32" t="s">
        <v>105</v>
      </c>
      <c r="E42" s="32" t="s">
        <v>169</v>
      </c>
      <c r="F42" s="32" t="s">
        <v>237</v>
      </c>
      <c r="G42" s="32" t="s">
        <v>238</v>
      </c>
      <c r="H42" s="110">
        <v>1920</v>
      </c>
      <c r="I42" s="110">
        <v>1920</v>
      </c>
      <c r="J42" s="110"/>
      <c r="K42" s="110"/>
      <c r="L42" s="24"/>
      <c r="M42" s="110">
        <v>1920</v>
      </c>
      <c r="N42" s="24"/>
      <c r="O42" s="24"/>
      <c r="P42" s="24"/>
      <c r="Q42" s="24"/>
      <c r="R42" s="110"/>
      <c r="S42" s="110"/>
      <c r="T42" s="110"/>
      <c r="U42" s="110"/>
      <c r="V42" s="110"/>
      <c r="W42" s="110"/>
      <c r="X42" s="110"/>
    </row>
    <row r="43" ht="22.5" customHeight="1" spans="1:24">
      <c r="A43" s="32" t="s">
        <v>72</v>
      </c>
      <c r="B43" s="32" t="s">
        <v>233</v>
      </c>
      <c r="C43" s="32" t="s">
        <v>234</v>
      </c>
      <c r="D43" s="32" t="s">
        <v>105</v>
      </c>
      <c r="E43" s="32" t="s">
        <v>169</v>
      </c>
      <c r="F43" s="32" t="s">
        <v>239</v>
      </c>
      <c r="G43" s="32" t="s">
        <v>240</v>
      </c>
      <c r="H43" s="110">
        <v>9380</v>
      </c>
      <c r="I43" s="110">
        <v>9380</v>
      </c>
      <c r="J43" s="110"/>
      <c r="K43" s="110"/>
      <c r="L43" s="24"/>
      <c r="M43" s="110">
        <v>9380</v>
      </c>
      <c r="N43" s="24"/>
      <c r="O43" s="24"/>
      <c r="P43" s="24"/>
      <c r="Q43" s="24"/>
      <c r="R43" s="110"/>
      <c r="S43" s="110"/>
      <c r="T43" s="110"/>
      <c r="U43" s="110"/>
      <c r="V43" s="110"/>
      <c r="W43" s="110"/>
      <c r="X43" s="110"/>
    </row>
    <row r="44" ht="22.5" customHeight="1" spans="1:24">
      <c r="A44" s="32" t="s">
        <v>72</v>
      </c>
      <c r="B44" s="32" t="s">
        <v>241</v>
      </c>
      <c r="C44" s="32" t="s">
        <v>179</v>
      </c>
      <c r="D44" s="32" t="s">
        <v>105</v>
      </c>
      <c r="E44" s="32" t="s">
        <v>169</v>
      </c>
      <c r="F44" s="32" t="s">
        <v>242</v>
      </c>
      <c r="G44" s="32" t="s">
        <v>179</v>
      </c>
      <c r="H44" s="110">
        <v>3500</v>
      </c>
      <c r="I44" s="110">
        <v>3500</v>
      </c>
      <c r="J44" s="110"/>
      <c r="K44" s="110"/>
      <c r="L44" s="24"/>
      <c r="M44" s="110">
        <v>3500</v>
      </c>
      <c r="N44" s="24"/>
      <c r="O44" s="24"/>
      <c r="P44" s="24"/>
      <c r="Q44" s="24"/>
      <c r="R44" s="110"/>
      <c r="S44" s="110"/>
      <c r="T44" s="110"/>
      <c r="U44" s="110"/>
      <c r="V44" s="110"/>
      <c r="W44" s="110"/>
      <c r="X44" s="110"/>
    </row>
    <row r="45" ht="22.5" customHeight="1" spans="1:24">
      <c r="A45" s="32" t="s">
        <v>72</v>
      </c>
      <c r="B45" s="32" t="s">
        <v>233</v>
      </c>
      <c r="C45" s="32" t="s">
        <v>234</v>
      </c>
      <c r="D45" s="32" t="s">
        <v>107</v>
      </c>
      <c r="E45" s="32" t="s">
        <v>171</v>
      </c>
      <c r="F45" s="32" t="s">
        <v>235</v>
      </c>
      <c r="G45" s="32" t="s">
        <v>236</v>
      </c>
      <c r="H45" s="110">
        <v>10000</v>
      </c>
      <c r="I45" s="110">
        <v>10000</v>
      </c>
      <c r="J45" s="110"/>
      <c r="K45" s="110"/>
      <c r="L45" s="24"/>
      <c r="M45" s="110">
        <v>10000</v>
      </c>
      <c r="N45" s="24"/>
      <c r="O45" s="24"/>
      <c r="P45" s="24"/>
      <c r="Q45" s="24"/>
      <c r="R45" s="110"/>
      <c r="S45" s="110"/>
      <c r="T45" s="110"/>
      <c r="U45" s="110"/>
      <c r="V45" s="110"/>
      <c r="W45" s="110"/>
      <c r="X45" s="110"/>
    </row>
    <row r="46" ht="22.5" customHeight="1" spans="1:24">
      <c r="A46" s="32" t="s">
        <v>72</v>
      </c>
      <c r="B46" s="32" t="s">
        <v>233</v>
      </c>
      <c r="C46" s="32" t="s">
        <v>234</v>
      </c>
      <c r="D46" s="32" t="s">
        <v>107</v>
      </c>
      <c r="E46" s="32" t="s">
        <v>171</v>
      </c>
      <c r="F46" s="32" t="s">
        <v>239</v>
      </c>
      <c r="G46" s="32" t="s">
        <v>240</v>
      </c>
      <c r="H46" s="110">
        <v>11600</v>
      </c>
      <c r="I46" s="110">
        <v>11600</v>
      </c>
      <c r="J46" s="110"/>
      <c r="K46" s="110"/>
      <c r="L46" s="24"/>
      <c r="M46" s="110">
        <v>11600</v>
      </c>
      <c r="N46" s="24"/>
      <c r="O46" s="24"/>
      <c r="P46" s="24"/>
      <c r="Q46" s="24"/>
      <c r="R46" s="110"/>
      <c r="S46" s="110"/>
      <c r="T46" s="110"/>
      <c r="U46" s="110"/>
      <c r="V46" s="110"/>
      <c r="W46" s="110"/>
      <c r="X46" s="110"/>
    </row>
    <row r="47" ht="22.5" customHeight="1" spans="1:24">
      <c r="A47" s="32" t="s">
        <v>72</v>
      </c>
      <c r="B47" s="32" t="s">
        <v>233</v>
      </c>
      <c r="C47" s="32" t="s">
        <v>234</v>
      </c>
      <c r="D47" s="32" t="s">
        <v>109</v>
      </c>
      <c r="E47" s="32" t="s">
        <v>169</v>
      </c>
      <c r="F47" s="32" t="s">
        <v>239</v>
      </c>
      <c r="G47" s="32" t="s">
        <v>240</v>
      </c>
      <c r="H47" s="110">
        <v>5400</v>
      </c>
      <c r="I47" s="110">
        <v>5400</v>
      </c>
      <c r="J47" s="110"/>
      <c r="K47" s="110"/>
      <c r="L47" s="24"/>
      <c r="M47" s="110">
        <v>5400</v>
      </c>
      <c r="N47" s="24"/>
      <c r="O47" s="24"/>
      <c r="P47" s="24"/>
      <c r="Q47" s="24"/>
      <c r="R47" s="110"/>
      <c r="S47" s="110"/>
      <c r="T47" s="110"/>
      <c r="U47" s="110"/>
      <c r="V47" s="110"/>
      <c r="W47" s="110"/>
      <c r="X47" s="110"/>
    </row>
    <row r="48" ht="22.5" customHeight="1" spans="1:24">
      <c r="A48" s="32" t="s">
        <v>72</v>
      </c>
      <c r="B48" s="32" t="s">
        <v>243</v>
      </c>
      <c r="C48" s="32" t="s">
        <v>244</v>
      </c>
      <c r="D48" s="32" t="s">
        <v>105</v>
      </c>
      <c r="E48" s="32" t="s">
        <v>169</v>
      </c>
      <c r="F48" s="32" t="s">
        <v>245</v>
      </c>
      <c r="G48" s="32" t="s">
        <v>244</v>
      </c>
      <c r="H48" s="110">
        <v>44586.48</v>
      </c>
      <c r="I48" s="110">
        <v>44586.48</v>
      </c>
      <c r="J48" s="110"/>
      <c r="K48" s="110"/>
      <c r="L48" s="24"/>
      <c r="M48" s="110">
        <v>44586.48</v>
      </c>
      <c r="N48" s="24"/>
      <c r="O48" s="24"/>
      <c r="P48" s="24"/>
      <c r="Q48" s="24"/>
      <c r="R48" s="110"/>
      <c r="S48" s="110"/>
      <c r="T48" s="110"/>
      <c r="U48" s="110"/>
      <c r="V48" s="110"/>
      <c r="W48" s="110"/>
      <c r="X48" s="110"/>
    </row>
    <row r="49" ht="22.5" customHeight="1" spans="1:24">
      <c r="A49" s="32" t="s">
        <v>72</v>
      </c>
      <c r="B49" s="32" t="s">
        <v>243</v>
      </c>
      <c r="C49" s="32" t="s">
        <v>244</v>
      </c>
      <c r="D49" s="32" t="s">
        <v>107</v>
      </c>
      <c r="E49" s="32" t="s">
        <v>171</v>
      </c>
      <c r="F49" s="32" t="s">
        <v>245</v>
      </c>
      <c r="G49" s="32" t="s">
        <v>244</v>
      </c>
      <c r="H49" s="110">
        <v>11952</v>
      </c>
      <c r="I49" s="110">
        <v>11952</v>
      </c>
      <c r="J49" s="110"/>
      <c r="K49" s="110"/>
      <c r="L49" s="24"/>
      <c r="M49" s="110">
        <v>11952</v>
      </c>
      <c r="N49" s="24"/>
      <c r="O49" s="24"/>
      <c r="P49" s="24"/>
      <c r="Q49" s="24"/>
      <c r="R49" s="110"/>
      <c r="S49" s="110"/>
      <c r="T49" s="110"/>
      <c r="U49" s="110"/>
      <c r="V49" s="110"/>
      <c r="W49" s="110"/>
      <c r="X49" s="110"/>
    </row>
    <row r="50" ht="22.5" customHeight="1" spans="1:24">
      <c r="A50" s="32" t="s">
        <v>72</v>
      </c>
      <c r="B50" s="32" t="s">
        <v>243</v>
      </c>
      <c r="C50" s="32" t="s">
        <v>244</v>
      </c>
      <c r="D50" s="32" t="s">
        <v>109</v>
      </c>
      <c r="E50" s="32" t="s">
        <v>169</v>
      </c>
      <c r="F50" s="32" t="s">
        <v>245</v>
      </c>
      <c r="G50" s="32" t="s">
        <v>244</v>
      </c>
      <c r="H50" s="110">
        <v>4320</v>
      </c>
      <c r="I50" s="110">
        <v>4320</v>
      </c>
      <c r="J50" s="110"/>
      <c r="K50" s="110"/>
      <c r="L50" s="24"/>
      <c r="M50" s="110">
        <v>4320</v>
      </c>
      <c r="N50" s="24"/>
      <c r="O50" s="24"/>
      <c r="P50" s="24"/>
      <c r="Q50" s="24"/>
      <c r="R50" s="110"/>
      <c r="S50" s="110"/>
      <c r="T50" s="110"/>
      <c r="U50" s="110"/>
      <c r="V50" s="110"/>
      <c r="W50" s="110"/>
      <c r="X50" s="110"/>
    </row>
    <row r="51" ht="22.5" customHeight="1" spans="1:24">
      <c r="A51" s="32" t="s">
        <v>72</v>
      </c>
      <c r="B51" s="32" t="s">
        <v>233</v>
      </c>
      <c r="C51" s="32" t="s">
        <v>234</v>
      </c>
      <c r="D51" s="32" t="s">
        <v>105</v>
      </c>
      <c r="E51" s="32" t="s">
        <v>169</v>
      </c>
      <c r="F51" s="32" t="s">
        <v>246</v>
      </c>
      <c r="G51" s="32" t="s">
        <v>247</v>
      </c>
      <c r="H51" s="110">
        <v>1800</v>
      </c>
      <c r="I51" s="110">
        <v>1800</v>
      </c>
      <c r="J51" s="110"/>
      <c r="K51" s="110"/>
      <c r="L51" s="24"/>
      <c r="M51" s="110">
        <v>1800</v>
      </c>
      <c r="N51" s="24"/>
      <c r="O51" s="24"/>
      <c r="P51" s="24"/>
      <c r="Q51" s="24"/>
      <c r="R51" s="110"/>
      <c r="S51" s="110"/>
      <c r="T51" s="110"/>
      <c r="U51" s="110"/>
      <c r="V51" s="110"/>
      <c r="W51" s="110"/>
      <c r="X51" s="110"/>
    </row>
    <row r="52" ht="22.5" customHeight="1" spans="1:24">
      <c r="A52" s="32" t="s">
        <v>72</v>
      </c>
      <c r="B52" s="32" t="s">
        <v>233</v>
      </c>
      <c r="C52" s="32" t="s">
        <v>234</v>
      </c>
      <c r="D52" s="32" t="s">
        <v>107</v>
      </c>
      <c r="E52" s="32" t="s">
        <v>171</v>
      </c>
      <c r="F52" s="32" t="s">
        <v>246</v>
      </c>
      <c r="G52" s="32" t="s">
        <v>247</v>
      </c>
      <c r="H52" s="110">
        <v>600</v>
      </c>
      <c r="I52" s="110">
        <v>600</v>
      </c>
      <c r="J52" s="110"/>
      <c r="K52" s="110"/>
      <c r="L52" s="24"/>
      <c r="M52" s="110">
        <v>600</v>
      </c>
      <c r="N52" s="24"/>
      <c r="O52" s="24"/>
      <c r="P52" s="24"/>
      <c r="Q52" s="24"/>
      <c r="R52" s="110"/>
      <c r="S52" s="110"/>
      <c r="T52" s="110"/>
      <c r="U52" s="110"/>
      <c r="V52" s="110"/>
      <c r="W52" s="110"/>
      <c r="X52" s="110"/>
    </row>
    <row r="53" ht="22.5" customHeight="1" spans="1:24">
      <c r="A53" s="32" t="s">
        <v>72</v>
      </c>
      <c r="B53" s="32" t="s">
        <v>233</v>
      </c>
      <c r="C53" s="32" t="s">
        <v>234</v>
      </c>
      <c r="D53" s="32" t="s">
        <v>109</v>
      </c>
      <c r="E53" s="32" t="s">
        <v>169</v>
      </c>
      <c r="F53" s="32" t="s">
        <v>246</v>
      </c>
      <c r="G53" s="32" t="s">
        <v>247</v>
      </c>
      <c r="H53" s="110">
        <v>150</v>
      </c>
      <c r="I53" s="110">
        <v>150</v>
      </c>
      <c r="J53" s="110"/>
      <c r="K53" s="110"/>
      <c r="L53" s="24"/>
      <c r="M53" s="110">
        <v>150</v>
      </c>
      <c r="N53" s="24"/>
      <c r="O53" s="24"/>
      <c r="P53" s="24"/>
      <c r="Q53" s="24"/>
      <c r="R53" s="110"/>
      <c r="S53" s="110"/>
      <c r="T53" s="110"/>
      <c r="U53" s="110"/>
      <c r="V53" s="110"/>
      <c r="W53" s="110"/>
      <c r="X53" s="110"/>
    </row>
    <row r="54" ht="22.5" customHeight="1" spans="1:24">
      <c r="A54" s="32" t="s">
        <v>72</v>
      </c>
      <c r="B54" s="32" t="s">
        <v>248</v>
      </c>
      <c r="C54" s="32" t="s">
        <v>249</v>
      </c>
      <c r="D54" s="32" t="s">
        <v>105</v>
      </c>
      <c r="E54" s="32" t="s">
        <v>169</v>
      </c>
      <c r="F54" s="32" t="s">
        <v>246</v>
      </c>
      <c r="G54" s="32" t="s">
        <v>247</v>
      </c>
      <c r="H54" s="110">
        <v>28500</v>
      </c>
      <c r="I54" s="110">
        <v>28500</v>
      </c>
      <c r="J54" s="110"/>
      <c r="K54" s="110"/>
      <c r="L54" s="24"/>
      <c r="M54" s="110">
        <v>28500</v>
      </c>
      <c r="N54" s="24"/>
      <c r="O54" s="24"/>
      <c r="P54" s="24"/>
      <c r="Q54" s="24"/>
      <c r="R54" s="110"/>
      <c r="S54" s="110"/>
      <c r="T54" s="110"/>
      <c r="U54" s="110"/>
      <c r="V54" s="110"/>
      <c r="W54" s="110"/>
      <c r="X54" s="110"/>
    </row>
    <row r="55" ht="22.5" customHeight="1" spans="1:24">
      <c r="A55" s="32" t="s">
        <v>72</v>
      </c>
      <c r="B55" s="32" t="s">
        <v>250</v>
      </c>
      <c r="C55" s="32" t="s">
        <v>251</v>
      </c>
      <c r="D55" s="32" t="s">
        <v>105</v>
      </c>
      <c r="E55" s="32" t="s">
        <v>169</v>
      </c>
      <c r="F55" s="32" t="s">
        <v>252</v>
      </c>
      <c r="G55" s="32" t="s">
        <v>251</v>
      </c>
      <c r="H55" s="110">
        <v>13500</v>
      </c>
      <c r="I55" s="110">
        <v>13500</v>
      </c>
      <c r="J55" s="110"/>
      <c r="K55" s="110"/>
      <c r="L55" s="24"/>
      <c r="M55" s="110">
        <v>13500</v>
      </c>
      <c r="N55" s="24"/>
      <c r="O55" s="24"/>
      <c r="P55" s="24"/>
      <c r="Q55" s="24"/>
      <c r="R55" s="110"/>
      <c r="S55" s="110"/>
      <c r="T55" s="110"/>
      <c r="U55" s="110"/>
      <c r="V55" s="110"/>
      <c r="W55" s="110"/>
      <c r="X55" s="110"/>
    </row>
    <row r="56" ht="22.5" customHeight="1" spans="1:24">
      <c r="A56" s="32" t="s">
        <v>72</v>
      </c>
      <c r="B56" s="32" t="s">
        <v>253</v>
      </c>
      <c r="C56" s="32" t="s">
        <v>254</v>
      </c>
      <c r="D56" s="32" t="s">
        <v>105</v>
      </c>
      <c r="E56" s="32" t="s">
        <v>169</v>
      </c>
      <c r="F56" s="32" t="s">
        <v>255</v>
      </c>
      <c r="G56" s="32" t="s">
        <v>256</v>
      </c>
      <c r="H56" s="110">
        <v>104400</v>
      </c>
      <c r="I56" s="110">
        <v>104400</v>
      </c>
      <c r="J56" s="110"/>
      <c r="K56" s="110"/>
      <c r="L56" s="24"/>
      <c r="M56" s="110">
        <v>104400</v>
      </c>
      <c r="N56" s="24"/>
      <c r="O56" s="24"/>
      <c r="P56" s="24"/>
      <c r="Q56" s="24"/>
      <c r="R56" s="110"/>
      <c r="S56" s="110"/>
      <c r="T56" s="110"/>
      <c r="U56" s="110"/>
      <c r="V56" s="110"/>
      <c r="W56" s="110"/>
      <c r="X56" s="110"/>
    </row>
    <row r="57" ht="22.5" customHeight="1" spans="1:24">
      <c r="A57" s="32" t="s">
        <v>72</v>
      </c>
      <c r="B57" s="32" t="s">
        <v>253</v>
      </c>
      <c r="C57" s="32" t="s">
        <v>254</v>
      </c>
      <c r="D57" s="32" t="s">
        <v>109</v>
      </c>
      <c r="E57" s="32" t="s">
        <v>169</v>
      </c>
      <c r="F57" s="32" t="s">
        <v>255</v>
      </c>
      <c r="G57" s="32" t="s">
        <v>256</v>
      </c>
      <c r="H57" s="110">
        <v>9000</v>
      </c>
      <c r="I57" s="110">
        <v>9000</v>
      </c>
      <c r="J57" s="110"/>
      <c r="K57" s="110"/>
      <c r="L57" s="24"/>
      <c r="M57" s="110">
        <v>9000</v>
      </c>
      <c r="N57" s="24"/>
      <c r="O57" s="24"/>
      <c r="P57" s="24"/>
      <c r="Q57" s="24"/>
      <c r="R57" s="110"/>
      <c r="S57" s="110"/>
      <c r="T57" s="110"/>
      <c r="U57" s="110"/>
      <c r="V57" s="110"/>
      <c r="W57" s="110"/>
      <c r="X57" s="110"/>
    </row>
    <row r="58" ht="22.5" customHeight="1" spans="1:24">
      <c r="A58" s="32" t="s">
        <v>72</v>
      </c>
      <c r="B58" s="32" t="s">
        <v>257</v>
      </c>
      <c r="C58" s="32" t="s">
        <v>258</v>
      </c>
      <c r="D58" s="32" t="s">
        <v>105</v>
      </c>
      <c r="E58" s="32" t="s">
        <v>169</v>
      </c>
      <c r="F58" s="32" t="s">
        <v>255</v>
      </c>
      <c r="G58" s="32" t="s">
        <v>256</v>
      </c>
      <c r="H58" s="110">
        <v>8164.8</v>
      </c>
      <c r="I58" s="110">
        <v>8164.8</v>
      </c>
      <c r="J58" s="110"/>
      <c r="K58" s="110"/>
      <c r="L58" s="24"/>
      <c r="M58" s="110">
        <v>8164.8</v>
      </c>
      <c r="N58" s="24"/>
      <c r="O58" s="24"/>
      <c r="P58" s="24"/>
      <c r="Q58" s="24"/>
      <c r="R58" s="110"/>
      <c r="S58" s="110"/>
      <c r="T58" s="110"/>
      <c r="U58" s="110"/>
      <c r="V58" s="110"/>
      <c r="W58" s="110"/>
      <c r="X58" s="110"/>
    </row>
    <row r="59" ht="22.5" customHeight="1" spans="1:24">
      <c r="A59" s="32" t="s">
        <v>72</v>
      </c>
      <c r="B59" s="32" t="s">
        <v>259</v>
      </c>
      <c r="C59" s="32" t="s">
        <v>260</v>
      </c>
      <c r="D59" s="32" t="s">
        <v>105</v>
      </c>
      <c r="E59" s="32" t="s">
        <v>169</v>
      </c>
      <c r="F59" s="32" t="s">
        <v>261</v>
      </c>
      <c r="G59" s="32" t="s">
        <v>262</v>
      </c>
      <c r="H59" s="110">
        <v>109800</v>
      </c>
      <c r="I59" s="110">
        <v>109800</v>
      </c>
      <c r="J59" s="110"/>
      <c r="K59" s="110"/>
      <c r="L59" s="24"/>
      <c r="M59" s="110">
        <v>109800</v>
      </c>
      <c r="N59" s="24"/>
      <c r="O59" s="24"/>
      <c r="P59" s="24"/>
      <c r="Q59" s="24"/>
      <c r="R59" s="110"/>
      <c r="S59" s="110"/>
      <c r="T59" s="110"/>
      <c r="U59" s="110"/>
      <c r="V59" s="110"/>
      <c r="W59" s="110"/>
      <c r="X59" s="110"/>
    </row>
    <row r="60" ht="22.5" customHeight="1" spans="1:24">
      <c r="A60" s="32" t="s">
        <v>72</v>
      </c>
      <c r="B60" s="32" t="s">
        <v>263</v>
      </c>
      <c r="C60" s="32" t="s">
        <v>264</v>
      </c>
      <c r="D60" s="32" t="s">
        <v>105</v>
      </c>
      <c r="E60" s="32" t="s">
        <v>169</v>
      </c>
      <c r="F60" s="32" t="s">
        <v>261</v>
      </c>
      <c r="G60" s="32" t="s">
        <v>262</v>
      </c>
      <c r="H60" s="110">
        <v>19200</v>
      </c>
      <c r="I60" s="110">
        <v>19200</v>
      </c>
      <c r="J60" s="110"/>
      <c r="K60" s="110"/>
      <c r="L60" s="24"/>
      <c r="M60" s="110">
        <v>19200</v>
      </c>
      <c r="N60" s="24"/>
      <c r="O60" s="24"/>
      <c r="P60" s="24"/>
      <c r="Q60" s="24"/>
      <c r="R60" s="110"/>
      <c r="S60" s="110"/>
      <c r="T60" s="110"/>
      <c r="U60" s="110"/>
      <c r="V60" s="110"/>
      <c r="W60" s="110"/>
      <c r="X60" s="110"/>
    </row>
    <row r="61" ht="22.5" customHeight="1" spans="1:24">
      <c r="A61" s="33" t="s">
        <v>110</v>
      </c>
      <c r="B61" s="162"/>
      <c r="C61" s="162"/>
      <c r="D61" s="162"/>
      <c r="E61" s="162"/>
      <c r="F61" s="162"/>
      <c r="G61" s="163"/>
      <c r="H61" s="110">
        <v>5387287.75</v>
      </c>
      <c r="I61" s="110">
        <v>5387287.75</v>
      </c>
      <c r="J61" s="49"/>
      <c r="K61" s="110"/>
      <c r="L61" s="49"/>
      <c r="M61" s="110">
        <v>5387287.75</v>
      </c>
      <c r="N61" s="49"/>
      <c r="O61" s="49"/>
      <c r="P61" s="49"/>
      <c r="Q61" s="49"/>
      <c r="R61" s="110"/>
      <c r="S61" s="110"/>
      <c r="T61" s="110"/>
      <c r="U61" s="110"/>
      <c r="V61" s="110"/>
      <c r="W61" s="110"/>
      <c r="X61" s="11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1:G6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workbookViewId="0">
      <selection activeCell="A2" sqref="A2:W73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2:23">
      <c r="B1" s="14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6"/>
      <c r="W1" s="37" t="s">
        <v>265</v>
      </c>
    </row>
    <row r="2" ht="41.25" customHeight="1" spans="1:23">
      <c r="A2" s="4" t="s">
        <v>266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tr">
        <f>"单位名称："&amp;"德钦县应急管理局"</f>
        <v>单位名称：德钦县应急管理局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6"/>
      <c r="W3" s="119" t="s">
        <v>175</v>
      </c>
    </row>
    <row r="4" ht="21.75" customHeight="1" spans="1:23">
      <c r="A4" s="10" t="s">
        <v>267</v>
      </c>
      <c r="B4" s="11" t="s">
        <v>185</v>
      </c>
      <c r="C4" s="10" t="s">
        <v>186</v>
      </c>
      <c r="D4" s="10" t="s">
        <v>268</v>
      </c>
      <c r="E4" s="11" t="s">
        <v>187</v>
      </c>
      <c r="F4" s="11" t="s">
        <v>188</v>
      </c>
      <c r="G4" s="11" t="s">
        <v>269</v>
      </c>
      <c r="H4" s="11" t="s">
        <v>270</v>
      </c>
      <c r="I4" s="28" t="s">
        <v>57</v>
      </c>
      <c r="J4" s="12" t="s">
        <v>271</v>
      </c>
      <c r="K4" s="13"/>
      <c r="L4" s="13"/>
      <c r="M4" s="14"/>
      <c r="N4" s="12" t="s">
        <v>193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0" t="s">
        <v>60</v>
      </c>
      <c r="K5" s="15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200</v>
      </c>
      <c r="U5" s="10" t="s">
        <v>68</v>
      </c>
      <c r="V5" s="10" t="s">
        <v>69</v>
      </c>
      <c r="W5" s="10" t="s">
        <v>70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2" t="s">
        <v>59</v>
      </c>
      <c r="K6" s="113"/>
      <c r="L6" s="29"/>
      <c r="M6" s="29"/>
      <c r="N6" s="29"/>
      <c r="O6" s="29"/>
      <c r="P6" s="29"/>
      <c r="Q6" s="29"/>
      <c r="R6" s="29"/>
      <c r="S6" s="154"/>
      <c r="T6" s="154"/>
      <c r="U6" s="154"/>
      <c r="V6" s="154"/>
      <c r="W6" s="154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5" t="s">
        <v>59</v>
      </c>
      <c r="K7" s="45" t="s">
        <v>272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22.5" customHeight="1" spans="1:23">
      <c r="A9" s="148" t="s">
        <v>273</v>
      </c>
      <c r="B9" s="148"/>
      <c r="C9" s="148"/>
      <c r="D9" s="149"/>
      <c r="E9" s="149"/>
      <c r="F9" s="149"/>
      <c r="G9" s="149"/>
      <c r="H9" s="149"/>
      <c r="I9" s="23">
        <v>120000</v>
      </c>
      <c r="J9" s="23">
        <v>120000</v>
      </c>
      <c r="K9" s="23">
        <v>120000</v>
      </c>
      <c r="L9" s="23"/>
      <c r="M9" s="23"/>
      <c r="N9" s="49"/>
      <c r="O9" s="49"/>
      <c r="P9" s="36"/>
      <c r="Q9" s="23"/>
      <c r="R9" s="23"/>
      <c r="S9" s="23"/>
      <c r="T9" s="23"/>
      <c r="U9" s="110"/>
      <c r="V9" s="23"/>
      <c r="W9" s="23"/>
    </row>
    <row r="10" ht="22.5" customHeight="1" spans="1:23">
      <c r="A10" s="149" t="s">
        <v>274</v>
      </c>
      <c r="B10" s="149" t="s">
        <v>275</v>
      </c>
      <c r="C10" s="21" t="s">
        <v>273</v>
      </c>
      <c r="D10" s="149" t="s">
        <v>72</v>
      </c>
      <c r="E10" s="149" t="s">
        <v>106</v>
      </c>
      <c r="F10" s="149" t="s">
        <v>170</v>
      </c>
      <c r="G10" s="149" t="s">
        <v>235</v>
      </c>
      <c r="H10" s="149" t="s">
        <v>236</v>
      </c>
      <c r="I10" s="23">
        <v>10000</v>
      </c>
      <c r="J10" s="23">
        <v>10000</v>
      </c>
      <c r="K10" s="23">
        <v>10000</v>
      </c>
      <c r="L10" s="23"/>
      <c r="M10" s="23"/>
      <c r="N10" s="49"/>
      <c r="O10" s="49"/>
      <c r="P10" s="36"/>
      <c r="Q10" s="23"/>
      <c r="R10" s="23"/>
      <c r="S10" s="23"/>
      <c r="T10" s="23"/>
      <c r="U10" s="110"/>
      <c r="V10" s="23"/>
      <c r="W10" s="23"/>
    </row>
    <row r="11" ht="22.5" customHeight="1" spans="1:23">
      <c r="A11" s="149" t="s">
        <v>274</v>
      </c>
      <c r="B11" s="149" t="s">
        <v>275</v>
      </c>
      <c r="C11" s="21" t="s">
        <v>273</v>
      </c>
      <c r="D11" s="149" t="s">
        <v>72</v>
      </c>
      <c r="E11" s="149" t="s">
        <v>106</v>
      </c>
      <c r="F11" s="149" t="s">
        <v>170</v>
      </c>
      <c r="G11" s="149" t="s">
        <v>239</v>
      </c>
      <c r="H11" s="149" t="s">
        <v>240</v>
      </c>
      <c r="I11" s="23">
        <v>30000</v>
      </c>
      <c r="J11" s="23">
        <v>30000</v>
      </c>
      <c r="K11" s="23">
        <v>30000</v>
      </c>
      <c r="L11" s="23"/>
      <c r="M11" s="23"/>
      <c r="N11" s="24"/>
      <c r="O11" s="24"/>
      <c r="P11" s="24"/>
      <c r="Q11" s="23"/>
      <c r="R11" s="23"/>
      <c r="S11" s="23"/>
      <c r="T11" s="23"/>
      <c r="U11" s="110"/>
      <c r="V11" s="23"/>
      <c r="W11" s="23"/>
    </row>
    <row r="12" ht="22.5" customHeight="1" spans="1:23">
      <c r="A12" s="149" t="s">
        <v>274</v>
      </c>
      <c r="B12" s="149" t="s">
        <v>275</v>
      </c>
      <c r="C12" s="21" t="s">
        <v>273</v>
      </c>
      <c r="D12" s="149" t="s">
        <v>72</v>
      </c>
      <c r="E12" s="149" t="s">
        <v>106</v>
      </c>
      <c r="F12" s="149" t="s">
        <v>170</v>
      </c>
      <c r="G12" s="149" t="s">
        <v>276</v>
      </c>
      <c r="H12" s="149" t="s">
        <v>277</v>
      </c>
      <c r="I12" s="23">
        <v>10000</v>
      </c>
      <c r="J12" s="23">
        <v>10000</v>
      </c>
      <c r="K12" s="23">
        <v>10000</v>
      </c>
      <c r="L12" s="23"/>
      <c r="M12" s="23"/>
      <c r="N12" s="24"/>
      <c r="O12" s="24"/>
      <c r="P12" s="24"/>
      <c r="Q12" s="23"/>
      <c r="R12" s="23"/>
      <c r="S12" s="23"/>
      <c r="T12" s="23"/>
      <c r="U12" s="110"/>
      <c r="V12" s="23"/>
      <c r="W12" s="23"/>
    </row>
    <row r="13" ht="22.5" customHeight="1" spans="1:23">
      <c r="A13" s="149" t="s">
        <v>274</v>
      </c>
      <c r="B13" s="149" t="s">
        <v>275</v>
      </c>
      <c r="C13" s="21" t="s">
        <v>273</v>
      </c>
      <c r="D13" s="149" t="s">
        <v>72</v>
      </c>
      <c r="E13" s="149" t="s">
        <v>106</v>
      </c>
      <c r="F13" s="149" t="s">
        <v>170</v>
      </c>
      <c r="G13" s="149" t="s">
        <v>278</v>
      </c>
      <c r="H13" s="149" t="s">
        <v>279</v>
      </c>
      <c r="I13" s="23">
        <v>50000</v>
      </c>
      <c r="J13" s="23">
        <v>50000</v>
      </c>
      <c r="K13" s="23">
        <v>50000</v>
      </c>
      <c r="L13" s="23"/>
      <c r="M13" s="23"/>
      <c r="N13" s="24"/>
      <c r="O13" s="24"/>
      <c r="P13" s="24"/>
      <c r="Q13" s="23"/>
      <c r="R13" s="23"/>
      <c r="S13" s="23"/>
      <c r="T13" s="23"/>
      <c r="U13" s="110"/>
      <c r="V13" s="23"/>
      <c r="W13" s="23"/>
    </row>
    <row r="14" ht="22.5" customHeight="1" spans="1:23">
      <c r="A14" s="149" t="s">
        <v>274</v>
      </c>
      <c r="B14" s="149" t="s">
        <v>275</v>
      </c>
      <c r="C14" s="21" t="s">
        <v>273</v>
      </c>
      <c r="D14" s="149" t="s">
        <v>72</v>
      </c>
      <c r="E14" s="149" t="s">
        <v>106</v>
      </c>
      <c r="F14" s="149" t="s">
        <v>170</v>
      </c>
      <c r="G14" s="149" t="s">
        <v>252</v>
      </c>
      <c r="H14" s="149" t="s">
        <v>251</v>
      </c>
      <c r="I14" s="23">
        <v>20000</v>
      </c>
      <c r="J14" s="23">
        <v>20000</v>
      </c>
      <c r="K14" s="23">
        <v>20000</v>
      </c>
      <c r="L14" s="23"/>
      <c r="M14" s="23"/>
      <c r="N14" s="24"/>
      <c r="O14" s="24"/>
      <c r="P14" s="24"/>
      <c r="Q14" s="23"/>
      <c r="R14" s="23"/>
      <c r="S14" s="23"/>
      <c r="T14" s="23"/>
      <c r="U14" s="110"/>
      <c r="V14" s="23"/>
      <c r="W14" s="23"/>
    </row>
    <row r="15" ht="22.5" customHeight="1" spans="1:23">
      <c r="A15" s="148" t="s">
        <v>280</v>
      </c>
      <c r="B15" s="24"/>
      <c r="C15" s="24"/>
      <c r="D15" s="24"/>
      <c r="E15" s="24"/>
      <c r="F15" s="24"/>
      <c r="G15" s="24"/>
      <c r="H15" s="24"/>
      <c r="I15" s="23">
        <v>35000</v>
      </c>
      <c r="J15" s="23">
        <v>35000</v>
      </c>
      <c r="K15" s="23">
        <v>35000</v>
      </c>
      <c r="L15" s="23"/>
      <c r="M15" s="23"/>
      <c r="N15" s="24"/>
      <c r="O15" s="24"/>
      <c r="P15" s="24"/>
      <c r="Q15" s="23"/>
      <c r="R15" s="23"/>
      <c r="S15" s="23"/>
      <c r="T15" s="23"/>
      <c r="U15" s="110"/>
      <c r="V15" s="23"/>
      <c r="W15" s="23"/>
    </row>
    <row r="16" ht="22.5" customHeight="1" spans="1:23">
      <c r="A16" s="149" t="s">
        <v>281</v>
      </c>
      <c r="B16" s="149" t="s">
        <v>282</v>
      </c>
      <c r="C16" s="21" t="s">
        <v>280</v>
      </c>
      <c r="D16" s="149" t="s">
        <v>72</v>
      </c>
      <c r="E16" s="149" t="s">
        <v>105</v>
      </c>
      <c r="F16" s="149" t="s">
        <v>169</v>
      </c>
      <c r="G16" s="149" t="s">
        <v>283</v>
      </c>
      <c r="H16" s="149" t="s">
        <v>284</v>
      </c>
      <c r="I16" s="23">
        <v>30000</v>
      </c>
      <c r="J16" s="23">
        <v>30000</v>
      </c>
      <c r="K16" s="23">
        <v>30000</v>
      </c>
      <c r="L16" s="23"/>
      <c r="M16" s="23"/>
      <c r="N16" s="24"/>
      <c r="O16" s="24"/>
      <c r="P16" s="24"/>
      <c r="Q16" s="23"/>
      <c r="R16" s="23"/>
      <c r="S16" s="23"/>
      <c r="T16" s="23"/>
      <c r="U16" s="110"/>
      <c r="V16" s="23"/>
      <c r="W16" s="23"/>
    </row>
    <row r="17" ht="22.5" customHeight="1" spans="1:23">
      <c r="A17" s="149" t="s">
        <v>281</v>
      </c>
      <c r="B17" s="149" t="s">
        <v>282</v>
      </c>
      <c r="C17" s="21" t="s">
        <v>280</v>
      </c>
      <c r="D17" s="149" t="s">
        <v>72</v>
      </c>
      <c r="E17" s="149" t="s">
        <v>105</v>
      </c>
      <c r="F17" s="149" t="s">
        <v>169</v>
      </c>
      <c r="G17" s="149" t="s">
        <v>276</v>
      </c>
      <c r="H17" s="149" t="s">
        <v>277</v>
      </c>
      <c r="I17" s="23">
        <v>5000</v>
      </c>
      <c r="J17" s="23">
        <v>5000</v>
      </c>
      <c r="K17" s="23">
        <v>5000</v>
      </c>
      <c r="L17" s="23"/>
      <c r="M17" s="23"/>
      <c r="N17" s="24"/>
      <c r="O17" s="24"/>
      <c r="P17" s="24"/>
      <c r="Q17" s="23"/>
      <c r="R17" s="23"/>
      <c r="S17" s="23"/>
      <c r="T17" s="23"/>
      <c r="U17" s="110"/>
      <c r="V17" s="23"/>
      <c r="W17" s="23"/>
    </row>
    <row r="18" ht="22.5" customHeight="1" spans="1:23">
      <c r="A18" s="33" t="s">
        <v>110</v>
      </c>
      <c r="B18" s="34"/>
      <c r="C18" s="34"/>
      <c r="D18" s="34"/>
      <c r="E18" s="34"/>
      <c r="F18" s="34"/>
      <c r="G18" s="34"/>
      <c r="H18" s="35"/>
      <c r="I18" s="23">
        <v>155000</v>
      </c>
      <c r="J18" s="23">
        <v>155000</v>
      </c>
      <c r="K18" s="153">
        <v>155000</v>
      </c>
      <c r="L18" s="23"/>
      <c r="M18" s="23"/>
      <c r="N18" s="36"/>
      <c r="O18" s="36"/>
      <c r="P18" s="36"/>
      <c r="Q18" s="23"/>
      <c r="R18" s="23"/>
      <c r="S18" s="23"/>
      <c r="T18" s="23"/>
      <c r="U18" s="155"/>
      <c r="V18" s="23"/>
      <c r="W18" s="23"/>
    </row>
  </sheetData>
  <mergeCells count="31">
    <mergeCell ref="A2:W2"/>
    <mergeCell ref="A3:H3"/>
    <mergeCell ref="J4:M4"/>
    <mergeCell ref="N4:P4"/>
    <mergeCell ref="R4:W4"/>
    <mergeCell ref="A9:C9"/>
    <mergeCell ref="A9:C9"/>
    <mergeCell ref="A15:C15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8"/>
  <sheetViews>
    <sheetView showZeros="0" topLeftCell="A4" workbookViewId="0">
      <selection activeCell="H24" sqref="H24"/>
    </sheetView>
  </sheetViews>
  <sheetFormatPr defaultColWidth="10.7083333333333" defaultRowHeight="12" customHeight="1"/>
  <cols>
    <col min="1" max="1" width="40" customWidth="1"/>
    <col min="2" max="2" width="22.575" customWidth="1"/>
    <col min="3" max="3" width="56" customWidth="1"/>
    <col min="4" max="6" width="21.2833333333333" customWidth="1"/>
    <col min="7" max="7" width="14" customWidth="1"/>
    <col min="8" max="8" width="19.85" customWidth="1"/>
    <col min="9" max="10" width="14" customWidth="1"/>
    <col min="11" max="11" width="32.1416666666667" customWidth="1"/>
  </cols>
  <sheetData>
    <row r="1" ht="15" customHeight="1" spans="11:11">
      <c r="K1" s="100" t="s">
        <v>285</v>
      </c>
    </row>
    <row r="2" ht="36.75" customHeight="1" spans="1:11">
      <c r="A2" s="4" t="s">
        <v>286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3">
      <c r="A3" s="54" t="str">
        <f>"单位名称："&amp;"德钦县应急管理局"</f>
        <v>单位名称：德钦县应急管理局</v>
      </c>
      <c r="B3" s="140"/>
      <c r="C3" s="55"/>
    </row>
    <row r="4" ht="44.25" customHeight="1" spans="1:11">
      <c r="A4" s="45" t="s">
        <v>287</v>
      </c>
      <c r="B4" s="56" t="s">
        <v>185</v>
      </c>
      <c r="C4" s="45" t="s">
        <v>288</v>
      </c>
      <c r="D4" s="45" t="s">
        <v>289</v>
      </c>
      <c r="E4" s="45" t="s">
        <v>290</v>
      </c>
      <c r="F4" s="45" t="s">
        <v>291</v>
      </c>
      <c r="G4" s="56" t="s">
        <v>292</v>
      </c>
      <c r="H4" s="45" t="s">
        <v>293</v>
      </c>
      <c r="I4" s="56" t="s">
        <v>294</v>
      </c>
      <c r="J4" s="56" t="s">
        <v>295</v>
      </c>
      <c r="K4" s="45" t="s">
        <v>296</v>
      </c>
    </row>
    <row r="5" ht="19.5" customHeight="1" spans="1:11">
      <c r="A5" s="141">
        <v>1</v>
      </c>
      <c r="B5" s="141">
        <v>2</v>
      </c>
      <c r="C5" s="141">
        <v>3</v>
      </c>
      <c r="D5" s="141">
        <v>4</v>
      </c>
      <c r="E5" s="141">
        <v>5</v>
      </c>
      <c r="F5" s="141">
        <v>6</v>
      </c>
      <c r="G5" s="141">
        <v>7</v>
      </c>
      <c r="H5" s="141">
        <v>8</v>
      </c>
      <c r="I5" s="141">
        <v>9</v>
      </c>
      <c r="J5" s="141">
        <v>10</v>
      </c>
      <c r="K5" s="141">
        <v>11</v>
      </c>
    </row>
    <row r="6" ht="22.5" customHeight="1" spans="1:11">
      <c r="A6" s="142" t="s">
        <v>72</v>
      </c>
      <c r="B6" s="57"/>
      <c r="C6" s="57"/>
      <c r="D6" s="57"/>
      <c r="E6" s="57"/>
      <c r="F6" s="142"/>
      <c r="G6" s="57"/>
      <c r="H6" s="142"/>
      <c r="I6" s="57"/>
      <c r="J6" s="57"/>
      <c r="K6" s="142"/>
    </row>
    <row r="7" ht="22.5" customHeight="1" spans="1:11">
      <c r="A7" s="142" t="str">
        <f>"   "&amp;"应急物资仓储库租赁及管理费专项经费"</f>
        <v>   应急物资仓储库租赁及管理费专项经费</v>
      </c>
      <c r="B7" s="22" t="s">
        <v>282</v>
      </c>
      <c r="C7" s="143" t="s">
        <v>297</v>
      </c>
      <c r="D7" s="144"/>
      <c r="E7" s="144"/>
      <c r="F7" s="144"/>
      <c r="G7" s="145"/>
      <c r="H7" s="144"/>
      <c r="I7" s="145"/>
      <c r="J7" s="145"/>
      <c r="K7" s="144"/>
    </row>
    <row r="8" ht="22.5" customHeight="1" spans="1:11">
      <c r="A8" s="142"/>
      <c r="B8" s="22"/>
      <c r="C8" s="143"/>
      <c r="D8" s="144" t="s">
        <v>298</v>
      </c>
      <c r="E8" s="144" t="s">
        <v>299</v>
      </c>
      <c r="F8" s="144" t="s">
        <v>300</v>
      </c>
      <c r="G8" s="145" t="s">
        <v>301</v>
      </c>
      <c r="H8" s="144" t="s">
        <v>302</v>
      </c>
      <c r="I8" s="145" t="s">
        <v>303</v>
      </c>
      <c r="J8" s="145" t="s">
        <v>304</v>
      </c>
      <c r="K8" s="144" t="s">
        <v>305</v>
      </c>
    </row>
    <row r="9" ht="22.5" customHeight="1" spans="1:11">
      <c r="A9" s="24"/>
      <c r="B9" s="24"/>
      <c r="C9" s="24"/>
      <c r="D9" s="144" t="s">
        <v>298</v>
      </c>
      <c r="E9" s="144" t="s">
        <v>299</v>
      </c>
      <c r="F9" s="144" t="s">
        <v>306</v>
      </c>
      <c r="G9" s="145" t="s">
        <v>301</v>
      </c>
      <c r="H9" s="144" t="s">
        <v>307</v>
      </c>
      <c r="I9" s="145" t="s">
        <v>308</v>
      </c>
      <c r="J9" s="145" t="s">
        <v>304</v>
      </c>
      <c r="K9" s="144" t="s">
        <v>309</v>
      </c>
    </row>
    <row r="10" ht="22.5" customHeight="1" spans="1:11">
      <c r="A10" s="24"/>
      <c r="B10" s="24"/>
      <c r="C10" s="24"/>
      <c r="D10" s="144" t="s">
        <v>298</v>
      </c>
      <c r="E10" s="144" t="s">
        <v>310</v>
      </c>
      <c r="F10" s="144" t="s">
        <v>311</v>
      </c>
      <c r="G10" s="145" t="s">
        <v>301</v>
      </c>
      <c r="H10" s="144" t="s">
        <v>312</v>
      </c>
      <c r="I10" s="145" t="s">
        <v>313</v>
      </c>
      <c r="J10" s="145" t="s">
        <v>304</v>
      </c>
      <c r="K10" s="144" t="s">
        <v>314</v>
      </c>
    </row>
    <row r="11" ht="22.5" customHeight="1" spans="1:11">
      <c r="A11" s="24"/>
      <c r="B11" s="24"/>
      <c r="C11" s="24"/>
      <c r="D11" s="144" t="s">
        <v>298</v>
      </c>
      <c r="E11" s="144" t="s">
        <v>310</v>
      </c>
      <c r="F11" s="144" t="s">
        <v>315</v>
      </c>
      <c r="G11" s="145" t="s">
        <v>301</v>
      </c>
      <c r="H11" s="144" t="s">
        <v>312</v>
      </c>
      <c r="I11" s="145" t="s">
        <v>313</v>
      </c>
      <c r="J11" s="145" t="s">
        <v>304</v>
      </c>
      <c r="K11" s="144" t="s">
        <v>316</v>
      </c>
    </row>
    <row r="12" ht="22.5" customHeight="1" spans="1:11">
      <c r="A12" s="24"/>
      <c r="B12" s="24"/>
      <c r="C12" s="24"/>
      <c r="D12" s="144" t="s">
        <v>298</v>
      </c>
      <c r="E12" s="144" t="s">
        <v>317</v>
      </c>
      <c r="F12" s="144" t="s">
        <v>318</v>
      </c>
      <c r="G12" s="145" t="s">
        <v>319</v>
      </c>
      <c r="H12" s="144" t="s">
        <v>320</v>
      </c>
      <c r="I12" s="145" t="s">
        <v>321</v>
      </c>
      <c r="J12" s="145" t="s">
        <v>304</v>
      </c>
      <c r="K12" s="144" t="s">
        <v>322</v>
      </c>
    </row>
    <row r="13" ht="22.5" customHeight="1" spans="1:11">
      <c r="A13" s="24"/>
      <c r="B13" s="24"/>
      <c r="C13" s="24"/>
      <c r="D13" s="144" t="s">
        <v>298</v>
      </c>
      <c r="E13" s="144" t="s">
        <v>317</v>
      </c>
      <c r="F13" s="144" t="s">
        <v>323</v>
      </c>
      <c r="G13" s="145" t="s">
        <v>319</v>
      </c>
      <c r="H13" s="144" t="s">
        <v>324</v>
      </c>
      <c r="I13" s="145" t="s">
        <v>325</v>
      </c>
      <c r="J13" s="145" t="s">
        <v>304</v>
      </c>
      <c r="K13" s="144" t="s">
        <v>326</v>
      </c>
    </row>
    <row r="14" ht="22.5" customHeight="1" spans="1:11">
      <c r="A14" s="24"/>
      <c r="B14" s="24"/>
      <c r="C14" s="24"/>
      <c r="D14" s="144" t="s">
        <v>327</v>
      </c>
      <c r="E14" s="144" t="s">
        <v>328</v>
      </c>
      <c r="F14" s="144" t="s">
        <v>329</v>
      </c>
      <c r="G14" s="145" t="s">
        <v>319</v>
      </c>
      <c r="H14" s="144" t="s">
        <v>330</v>
      </c>
      <c r="I14" s="145" t="s">
        <v>331</v>
      </c>
      <c r="J14" s="145" t="s">
        <v>332</v>
      </c>
      <c r="K14" s="144" t="s">
        <v>333</v>
      </c>
    </row>
    <row r="15" ht="22.5" customHeight="1" spans="1:11">
      <c r="A15" s="24"/>
      <c r="B15" s="24"/>
      <c r="C15" s="24"/>
      <c r="D15" s="144" t="s">
        <v>327</v>
      </c>
      <c r="E15" s="144" t="s">
        <v>334</v>
      </c>
      <c r="F15" s="144" t="s">
        <v>335</v>
      </c>
      <c r="G15" s="145" t="s">
        <v>319</v>
      </c>
      <c r="H15" s="144" t="s">
        <v>336</v>
      </c>
      <c r="I15" s="145" t="s">
        <v>337</v>
      </c>
      <c r="J15" s="145" t="s">
        <v>304</v>
      </c>
      <c r="K15" s="144" t="s">
        <v>333</v>
      </c>
    </row>
    <row r="16" ht="22.5" customHeight="1" spans="1:11">
      <c r="A16" s="24"/>
      <c r="B16" s="24"/>
      <c r="C16" s="24"/>
      <c r="D16" s="144" t="s">
        <v>338</v>
      </c>
      <c r="E16" s="144" t="s">
        <v>339</v>
      </c>
      <c r="F16" s="144" t="s">
        <v>340</v>
      </c>
      <c r="G16" s="145" t="s">
        <v>301</v>
      </c>
      <c r="H16" s="144" t="s">
        <v>341</v>
      </c>
      <c r="I16" s="145" t="s">
        <v>325</v>
      </c>
      <c r="J16" s="145" t="s">
        <v>304</v>
      </c>
      <c r="K16" s="144" t="s">
        <v>342</v>
      </c>
    </row>
    <row r="17" ht="22.5" customHeight="1" spans="1:11">
      <c r="A17" s="142" t="str">
        <f>"   "&amp;"安全监管监察专项资金"</f>
        <v>   安全监管监察专项资金</v>
      </c>
      <c r="B17" s="22" t="s">
        <v>275</v>
      </c>
      <c r="C17" s="143" t="s">
        <v>343</v>
      </c>
      <c r="D17" s="24"/>
      <c r="E17" s="24"/>
      <c r="F17" s="24"/>
      <c r="G17" s="24"/>
      <c r="H17" s="24"/>
      <c r="I17" s="24"/>
      <c r="J17" s="24"/>
      <c r="K17" s="24"/>
    </row>
    <row r="18" ht="22.5" customHeight="1" spans="1:11">
      <c r="A18" s="24"/>
      <c r="B18" s="24"/>
      <c r="C18" s="24"/>
      <c r="D18" s="144" t="s">
        <v>298</v>
      </c>
      <c r="E18" s="144" t="s">
        <v>299</v>
      </c>
      <c r="F18" s="144" t="s">
        <v>344</v>
      </c>
      <c r="G18" s="145" t="s">
        <v>301</v>
      </c>
      <c r="H18" s="144" t="s">
        <v>345</v>
      </c>
      <c r="I18" s="145" t="s">
        <v>346</v>
      </c>
      <c r="J18" s="145" t="s">
        <v>304</v>
      </c>
      <c r="K18" s="144" t="s">
        <v>347</v>
      </c>
    </row>
    <row r="19" ht="22.5" customHeight="1" spans="1:11">
      <c r="A19" s="24"/>
      <c r="B19" s="24"/>
      <c r="C19" s="24"/>
      <c r="D19" s="144" t="s">
        <v>298</v>
      </c>
      <c r="E19" s="144" t="s">
        <v>299</v>
      </c>
      <c r="F19" s="144" t="s">
        <v>348</v>
      </c>
      <c r="G19" s="145" t="s">
        <v>301</v>
      </c>
      <c r="H19" s="144" t="s">
        <v>156</v>
      </c>
      <c r="I19" s="145" t="s">
        <v>308</v>
      </c>
      <c r="J19" s="145" t="s">
        <v>304</v>
      </c>
      <c r="K19" s="144" t="s">
        <v>349</v>
      </c>
    </row>
    <row r="20" ht="22.5" customHeight="1" spans="1:11">
      <c r="A20" s="24"/>
      <c r="B20" s="24"/>
      <c r="C20" s="24"/>
      <c r="D20" s="144" t="s">
        <v>298</v>
      </c>
      <c r="E20" s="144" t="s">
        <v>310</v>
      </c>
      <c r="F20" s="144" t="s">
        <v>350</v>
      </c>
      <c r="G20" s="145" t="s">
        <v>301</v>
      </c>
      <c r="H20" s="144" t="s">
        <v>312</v>
      </c>
      <c r="I20" s="145" t="s">
        <v>325</v>
      </c>
      <c r="J20" s="145" t="s">
        <v>304</v>
      </c>
      <c r="K20" s="144" t="s">
        <v>351</v>
      </c>
    </row>
    <row r="21" ht="22.5" customHeight="1" spans="1:11">
      <c r="A21" s="24"/>
      <c r="B21" s="24"/>
      <c r="C21" s="24"/>
      <c r="D21" s="144" t="s">
        <v>298</v>
      </c>
      <c r="E21" s="144" t="s">
        <v>310</v>
      </c>
      <c r="F21" s="144" t="s">
        <v>352</v>
      </c>
      <c r="G21" s="145" t="s">
        <v>301</v>
      </c>
      <c r="H21" s="144" t="s">
        <v>353</v>
      </c>
      <c r="I21" s="145" t="s">
        <v>325</v>
      </c>
      <c r="J21" s="145" t="s">
        <v>304</v>
      </c>
      <c r="K21" s="144" t="s">
        <v>354</v>
      </c>
    </row>
    <row r="22" ht="22.5" customHeight="1" spans="1:11">
      <c r="A22" s="24"/>
      <c r="B22" s="24"/>
      <c r="C22" s="24"/>
      <c r="D22" s="144" t="s">
        <v>298</v>
      </c>
      <c r="E22" s="144" t="s">
        <v>310</v>
      </c>
      <c r="F22" s="144" t="s">
        <v>355</v>
      </c>
      <c r="G22" s="145" t="s">
        <v>301</v>
      </c>
      <c r="H22" s="144" t="s">
        <v>356</v>
      </c>
      <c r="I22" s="145" t="s">
        <v>325</v>
      </c>
      <c r="J22" s="145" t="s">
        <v>304</v>
      </c>
      <c r="K22" s="144" t="s">
        <v>357</v>
      </c>
    </row>
    <row r="23" ht="22.5" customHeight="1" spans="1:11">
      <c r="A23" s="24"/>
      <c r="B23" s="24"/>
      <c r="C23" s="24"/>
      <c r="D23" s="144" t="s">
        <v>298</v>
      </c>
      <c r="E23" s="144" t="s">
        <v>317</v>
      </c>
      <c r="F23" s="144" t="s">
        <v>358</v>
      </c>
      <c r="G23" s="145" t="s">
        <v>359</v>
      </c>
      <c r="H23" s="144" t="s">
        <v>360</v>
      </c>
      <c r="I23" s="145" t="s">
        <v>321</v>
      </c>
      <c r="J23" s="145" t="s">
        <v>304</v>
      </c>
      <c r="K23" s="144" t="s">
        <v>361</v>
      </c>
    </row>
    <row r="24" ht="22.5" customHeight="1" spans="1:11">
      <c r="A24" s="24"/>
      <c r="B24" s="24"/>
      <c r="C24" s="24"/>
      <c r="D24" s="144" t="s">
        <v>298</v>
      </c>
      <c r="E24" s="144" t="s">
        <v>317</v>
      </c>
      <c r="F24" s="144" t="s">
        <v>362</v>
      </c>
      <c r="G24" s="145" t="s">
        <v>319</v>
      </c>
      <c r="H24" s="144" t="s">
        <v>360</v>
      </c>
      <c r="I24" s="145" t="s">
        <v>321</v>
      </c>
      <c r="J24" s="145" t="s">
        <v>304</v>
      </c>
      <c r="K24" s="144" t="s">
        <v>363</v>
      </c>
    </row>
    <row r="25" ht="22.5" customHeight="1" spans="1:11">
      <c r="A25" s="24"/>
      <c r="B25" s="24"/>
      <c r="C25" s="24"/>
      <c r="D25" s="144" t="s">
        <v>298</v>
      </c>
      <c r="E25" s="144" t="s">
        <v>364</v>
      </c>
      <c r="F25" s="144" t="s">
        <v>365</v>
      </c>
      <c r="G25" s="145" t="s">
        <v>319</v>
      </c>
      <c r="H25" s="144" t="s">
        <v>366</v>
      </c>
      <c r="I25" s="145" t="s">
        <v>367</v>
      </c>
      <c r="J25" s="145" t="s">
        <v>304</v>
      </c>
      <c r="K25" s="144" t="s">
        <v>368</v>
      </c>
    </row>
    <row r="26" ht="22.5" customHeight="1" spans="1:11">
      <c r="A26" s="24"/>
      <c r="B26" s="24"/>
      <c r="C26" s="24"/>
      <c r="D26" s="144" t="s">
        <v>327</v>
      </c>
      <c r="E26" s="144" t="s">
        <v>328</v>
      </c>
      <c r="F26" s="144" t="s">
        <v>369</v>
      </c>
      <c r="G26" s="145" t="s">
        <v>359</v>
      </c>
      <c r="H26" s="144" t="s">
        <v>155</v>
      </c>
      <c r="I26" s="145" t="s">
        <v>325</v>
      </c>
      <c r="J26" s="145" t="s">
        <v>304</v>
      </c>
      <c r="K26" s="144" t="s">
        <v>370</v>
      </c>
    </row>
    <row r="27" ht="22.5" customHeight="1" spans="1:11">
      <c r="A27" s="24"/>
      <c r="B27" s="24"/>
      <c r="C27" s="24"/>
      <c r="D27" s="144" t="s">
        <v>327</v>
      </c>
      <c r="E27" s="144" t="s">
        <v>328</v>
      </c>
      <c r="F27" s="144" t="s">
        <v>371</v>
      </c>
      <c r="G27" s="145" t="s">
        <v>372</v>
      </c>
      <c r="H27" s="144" t="s">
        <v>373</v>
      </c>
      <c r="I27" s="145" t="s">
        <v>367</v>
      </c>
      <c r="J27" s="145" t="s">
        <v>304</v>
      </c>
      <c r="K27" s="144" t="s">
        <v>374</v>
      </c>
    </row>
    <row r="28" ht="22.5" customHeight="1" spans="1:11">
      <c r="A28" s="24"/>
      <c r="B28" s="24"/>
      <c r="C28" s="24"/>
      <c r="D28" s="144" t="s">
        <v>338</v>
      </c>
      <c r="E28" s="144" t="s">
        <v>339</v>
      </c>
      <c r="F28" s="144" t="s">
        <v>375</v>
      </c>
      <c r="G28" s="145" t="s">
        <v>301</v>
      </c>
      <c r="H28" s="144" t="s">
        <v>376</v>
      </c>
      <c r="I28" s="145" t="s">
        <v>325</v>
      </c>
      <c r="J28" s="145" t="s">
        <v>304</v>
      </c>
      <c r="K28" s="144" t="s">
        <v>377</v>
      </c>
    </row>
  </sheetData>
  <mergeCells count="2">
    <mergeCell ref="A2:K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378</v>
      </c>
    </row>
    <row r="2" ht="36.75" customHeight="1" spans="1:6">
      <c r="A2" s="123" t="s">
        <v>379</v>
      </c>
      <c r="B2" s="124" t="s">
        <v>380</v>
      </c>
      <c r="C2" s="125"/>
      <c r="D2" s="126"/>
      <c r="E2" s="126"/>
      <c r="F2" s="126"/>
    </row>
    <row r="3" ht="13.5" customHeight="1" spans="1:6">
      <c r="A3" s="6" t="str">
        <f>"单位名称："&amp;"德钦县应急管理局"</f>
        <v>单位名称：德钦县应急管理局</v>
      </c>
      <c r="B3" s="6" t="s">
        <v>381</v>
      </c>
      <c r="C3" s="120"/>
      <c r="D3" s="122"/>
      <c r="E3" s="122"/>
      <c r="F3" s="119" t="s">
        <v>2</v>
      </c>
    </row>
    <row r="4" ht="19.5" customHeight="1" spans="1:6">
      <c r="A4" s="127" t="s">
        <v>184</v>
      </c>
      <c r="B4" s="128" t="s">
        <v>75</v>
      </c>
      <c r="C4" s="129" t="s">
        <v>76</v>
      </c>
      <c r="D4" s="13" t="s">
        <v>382</v>
      </c>
      <c r="E4" s="13"/>
      <c r="F4" s="14"/>
    </row>
    <row r="5" ht="18.75" customHeight="1" spans="1:6">
      <c r="A5" s="130"/>
      <c r="B5" s="131"/>
      <c r="C5" s="114"/>
      <c r="D5" s="113" t="s">
        <v>57</v>
      </c>
      <c r="E5" s="113" t="s">
        <v>77</v>
      </c>
      <c r="F5" s="113" t="s">
        <v>78</v>
      </c>
    </row>
    <row r="6" ht="18.75" customHeight="1" spans="1:6">
      <c r="A6" s="130">
        <v>1</v>
      </c>
      <c r="B6" s="132" t="s">
        <v>154</v>
      </c>
      <c r="C6" s="114">
        <v>3</v>
      </c>
      <c r="D6" s="113">
        <v>4</v>
      </c>
      <c r="E6" s="113">
        <v>5</v>
      </c>
      <c r="F6" s="113">
        <v>6</v>
      </c>
    </row>
    <row r="7" ht="22.5" customHeight="1" spans="1:6">
      <c r="A7" s="133"/>
      <c r="B7" s="91"/>
      <c r="C7" s="91"/>
      <c r="D7" s="93"/>
      <c r="E7" s="134"/>
      <c r="F7" s="134"/>
    </row>
    <row r="8" ht="22.5" customHeight="1" spans="1:6">
      <c r="A8" s="133"/>
      <c r="B8" s="91"/>
      <c r="C8" s="91"/>
      <c r="D8" s="93"/>
      <c r="E8" s="134"/>
      <c r="F8" s="134"/>
    </row>
    <row r="9" ht="22.5" customHeight="1" spans="1:6">
      <c r="A9" s="135" t="s">
        <v>110</v>
      </c>
      <c r="B9" s="136" t="s">
        <v>110</v>
      </c>
      <c r="C9" s="137" t="s">
        <v>110</v>
      </c>
      <c r="D9" s="138"/>
      <c r="E9" s="139"/>
      <c r="F9" s="139"/>
    </row>
    <row r="10" customHeight="1" spans="1:1">
      <c r="A10" t="s">
        <v>383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F18" sqref="F18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61"/>
      <c r="P1" s="61"/>
      <c r="Q1" s="37" t="s">
        <v>384</v>
      </c>
    </row>
    <row r="2" ht="35.25" customHeight="1" spans="1:17">
      <c r="A2" s="38" t="s">
        <v>385</v>
      </c>
      <c r="B2" s="5"/>
      <c r="C2" s="5"/>
      <c r="D2" s="5"/>
      <c r="E2" s="5"/>
      <c r="F2" s="5"/>
      <c r="G2" s="5"/>
      <c r="H2" s="5"/>
      <c r="I2" s="5"/>
      <c r="J2" s="5"/>
      <c r="K2" s="63"/>
      <c r="L2" s="5"/>
      <c r="M2" s="5"/>
      <c r="N2" s="5"/>
      <c r="O2" s="63"/>
      <c r="P2" s="63"/>
      <c r="Q2" s="5"/>
    </row>
    <row r="3" ht="18.75" customHeight="1" spans="1:17">
      <c r="A3" s="39" t="str">
        <f>"单位名称："&amp;"德钦县应急管理局"</f>
        <v>单位名称：德钦县应急管理局</v>
      </c>
      <c r="B3" s="8"/>
      <c r="C3" s="8"/>
      <c r="D3" s="8"/>
      <c r="E3" s="8"/>
      <c r="F3" s="8"/>
      <c r="G3" s="8"/>
      <c r="H3" s="8"/>
      <c r="I3" s="8"/>
      <c r="J3" s="8"/>
      <c r="O3" s="102"/>
      <c r="P3" s="102"/>
      <c r="Q3" s="119" t="s">
        <v>175</v>
      </c>
    </row>
    <row r="4" ht="15.75" customHeight="1" spans="1:17">
      <c r="A4" s="11" t="s">
        <v>386</v>
      </c>
      <c r="B4" s="82" t="s">
        <v>387</v>
      </c>
      <c r="C4" s="82" t="s">
        <v>388</v>
      </c>
      <c r="D4" s="82" t="s">
        <v>389</v>
      </c>
      <c r="E4" s="82" t="s">
        <v>390</v>
      </c>
      <c r="F4" s="82" t="s">
        <v>391</v>
      </c>
      <c r="G4" s="43" t="s">
        <v>191</v>
      </c>
      <c r="H4" s="43"/>
      <c r="I4" s="43"/>
      <c r="J4" s="43"/>
      <c r="K4" s="104"/>
      <c r="L4" s="43"/>
      <c r="M4" s="43"/>
      <c r="N4" s="43"/>
      <c r="O4" s="105"/>
      <c r="P4" s="104"/>
      <c r="Q4" s="44"/>
    </row>
    <row r="5" ht="17.25" customHeight="1" spans="1:17">
      <c r="A5" s="16"/>
      <c r="B5" s="84"/>
      <c r="C5" s="84"/>
      <c r="D5" s="84"/>
      <c r="E5" s="84"/>
      <c r="F5" s="84"/>
      <c r="G5" s="84" t="s">
        <v>57</v>
      </c>
      <c r="H5" s="84" t="s">
        <v>60</v>
      </c>
      <c r="I5" s="84" t="s">
        <v>392</v>
      </c>
      <c r="J5" s="84" t="s">
        <v>393</v>
      </c>
      <c r="K5" s="116" t="s">
        <v>394</v>
      </c>
      <c r="L5" s="106" t="s">
        <v>80</v>
      </c>
      <c r="M5" s="106"/>
      <c r="N5" s="106"/>
      <c r="O5" s="117"/>
      <c r="P5" s="118"/>
      <c r="Q5" s="86"/>
    </row>
    <row r="6" ht="54" customHeight="1" spans="1:17">
      <c r="A6" s="18"/>
      <c r="B6" s="86"/>
      <c r="C6" s="86"/>
      <c r="D6" s="86"/>
      <c r="E6" s="86"/>
      <c r="F6" s="86"/>
      <c r="G6" s="86"/>
      <c r="H6" s="86" t="s">
        <v>59</v>
      </c>
      <c r="I6" s="86"/>
      <c r="J6" s="86"/>
      <c r="K6" s="87"/>
      <c r="L6" s="86" t="s">
        <v>59</v>
      </c>
      <c r="M6" s="86" t="s">
        <v>66</v>
      </c>
      <c r="N6" s="86" t="s">
        <v>200</v>
      </c>
      <c r="O6" s="109" t="s">
        <v>68</v>
      </c>
      <c r="P6" s="87" t="s">
        <v>69</v>
      </c>
      <c r="Q6" s="86" t="s">
        <v>70</v>
      </c>
    </row>
    <row r="7" ht="19.5" customHeight="1" spans="1:17">
      <c r="A7" s="30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2.5" customHeight="1" spans="1:17">
      <c r="A8" s="89"/>
      <c r="B8" s="90"/>
      <c r="C8" s="90"/>
      <c r="D8" s="90"/>
      <c r="E8" s="115"/>
      <c r="F8" s="93"/>
      <c r="G8" s="93"/>
      <c r="H8" s="93"/>
      <c r="I8" s="93"/>
      <c r="J8" s="93"/>
      <c r="K8" s="93"/>
      <c r="L8" s="93"/>
      <c r="M8" s="93"/>
      <c r="N8" s="93"/>
      <c r="O8" s="110"/>
      <c r="P8" s="93"/>
      <c r="Q8" s="93"/>
    </row>
    <row r="9" ht="22.5" customHeight="1" spans="1:17">
      <c r="A9" s="89"/>
      <c r="B9" s="90"/>
      <c r="C9" s="90"/>
      <c r="D9" s="90"/>
      <c r="E9" s="115"/>
      <c r="F9" s="93"/>
      <c r="G9" s="93"/>
      <c r="H9" s="93"/>
      <c r="I9" s="93"/>
      <c r="J9" s="93"/>
      <c r="K9" s="93"/>
      <c r="L9" s="93"/>
      <c r="M9" s="93"/>
      <c r="N9" s="93"/>
      <c r="O9" s="110"/>
      <c r="P9" s="93"/>
      <c r="Q9" s="93"/>
    </row>
    <row r="10" ht="22.5" customHeight="1" spans="1:17">
      <c r="A10" s="94" t="s">
        <v>110</v>
      </c>
      <c r="B10" s="95"/>
      <c r="C10" s="95"/>
      <c r="D10" s="95"/>
      <c r="E10" s="115"/>
      <c r="F10" s="93"/>
      <c r="G10" s="93"/>
      <c r="H10" s="93"/>
      <c r="I10" s="93"/>
      <c r="J10" s="93"/>
      <c r="K10" s="93"/>
      <c r="L10" s="93"/>
      <c r="M10" s="93"/>
      <c r="N10" s="93"/>
      <c r="O10" s="110"/>
      <c r="P10" s="93"/>
      <c r="Q10" s="93"/>
    </row>
    <row r="11" customHeight="1" spans="1:1">
      <c r="A11" t="s">
        <v>383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3" sqref="A13"/>
    </sheetView>
  </sheetViews>
  <sheetFormatPr defaultColWidth="10.7083333333333" defaultRowHeight="14.25" customHeight="1"/>
  <cols>
    <col min="1" max="1" width="36.7083333333333" customWidth="1"/>
    <col min="2" max="6" width="25.575" customWidth="1"/>
    <col min="7" max="17" width="22.1416666666667" customWidth="1"/>
  </cols>
  <sheetData>
    <row r="1" ht="13.5" customHeight="1" spans="1:17">
      <c r="A1" s="78"/>
      <c r="B1" s="78"/>
      <c r="C1" s="79"/>
      <c r="D1" s="79"/>
      <c r="E1" s="79"/>
      <c r="F1" s="78"/>
      <c r="G1" s="78"/>
      <c r="H1" s="78"/>
      <c r="I1" s="78"/>
      <c r="J1" s="78"/>
      <c r="K1" s="98"/>
      <c r="L1" s="99"/>
      <c r="M1" s="99"/>
      <c r="N1" s="99"/>
      <c r="O1" s="61"/>
      <c r="P1" s="100"/>
      <c r="Q1" s="111" t="s">
        <v>395</v>
      </c>
    </row>
    <row r="2" ht="34.5" customHeight="1" spans="1:17">
      <c r="A2" s="38" t="s">
        <v>396</v>
      </c>
      <c r="B2" s="80"/>
      <c r="C2" s="63"/>
      <c r="D2" s="63"/>
      <c r="E2" s="63"/>
      <c r="F2" s="80"/>
      <c r="G2" s="80"/>
      <c r="H2" s="80"/>
      <c r="I2" s="80"/>
      <c r="J2" s="80"/>
      <c r="K2" s="101"/>
      <c r="L2" s="80"/>
      <c r="M2" s="80"/>
      <c r="N2" s="80"/>
      <c r="O2" s="63"/>
      <c r="P2" s="101"/>
      <c r="Q2" s="80"/>
    </row>
    <row r="3" ht="18.75" customHeight="1" spans="1:17">
      <c r="A3" s="64" t="str">
        <f>"单位名称："&amp;"德钦县应急管理局"</f>
        <v>单位名称：德钦县应急管理局</v>
      </c>
      <c r="B3" s="65"/>
      <c r="C3" s="81"/>
      <c r="D3" s="81"/>
      <c r="E3" s="81"/>
      <c r="F3" s="65"/>
      <c r="G3" s="65"/>
      <c r="H3" s="65"/>
      <c r="I3" s="65"/>
      <c r="J3" s="65"/>
      <c r="K3" s="98"/>
      <c r="L3" s="99"/>
      <c r="M3" s="99"/>
      <c r="N3" s="99"/>
      <c r="O3" s="102"/>
      <c r="P3" s="103"/>
      <c r="Q3" s="112" t="s">
        <v>175</v>
      </c>
    </row>
    <row r="4" ht="18.75" customHeight="1" spans="1:17">
      <c r="A4" s="11" t="s">
        <v>386</v>
      </c>
      <c r="B4" s="82" t="s">
        <v>397</v>
      </c>
      <c r="C4" s="83" t="s">
        <v>398</v>
      </c>
      <c r="D4" s="83" t="s">
        <v>399</v>
      </c>
      <c r="E4" s="83" t="s">
        <v>400</v>
      </c>
      <c r="F4" s="82" t="s">
        <v>401</v>
      </c>
      <c r="G4" s="43" t="s">
        <v>191</v>
      </c>
      <c r="H4" s="43"/>
      <c r="I4" s="43"/>
      <c r="J4" s="43"/>
      <c r="K4" s="104"/>
      <c r="L4" s="43"/>
      <c r="M4" s="43"/>
      <c r="N4" s="43"/>
      <c r="O4" s="105"/>
      <c r="P4" s="104"/>
      <c r="Q4" s="44"/>
    </row>
    <row r="5" ht="17.25" customHeight="1" spans="1:17">
      <c r="A5" s="16"/>
      <c r="B5" s="84"/>
      <c r="C5" s="85"/>
      <c r="D5" s="85"/>
      <c r="E5" s="85"/>
      <c r="F5" s="84"/>
      <c r="G5" s="84" t="s">
        <v>57</v>
      </c>
      <c r="H5" s="84" t="s">
        <v>60</v>
      </c>
      <c r="I5" s="84" t="s">
        <v>392</v>
      </c>
      <c r="J5" s="84" t="s">
        <v>393</v>
      </c>
      <c r="K5" s="85" t="s">
        <v>394</v>
      </c>
      <c r="L5" s="106" t="s">
        <v>80</v>
      </c>
      <c r="M5" s="106"/>
      <c r="N5" s="106"/>
      <c r="O5" s="107"/>
      <c r="P5" s="108"/>
      <c r="Q5" s="86"/>
    </row>
    <row r="6" ht="54" customHeight="1" spans="1:17">
      <c r="A6" s="18"/>
      <c r="B6" s="86"/>
      <c r="C6" s="87"/>
      <c r="D6" s="87"/>
      <c r="E6" s="87"/>
      <c r="F6" s="86"/>
      <c r="G6" s="86"/>
      <c r="H6" s="86"/>
      <c r="I6" s="86"/>
      <c r="J6" s="86"/>
      <c r="K6" s="87"/>
      <c r="L6" s="86" t="s">
        <v>59</v>
      </c>
      <c r="M6" s="86" t="s">
        <v>66</v>
      </c>
      <c r="N6" s="86" t="s">
        <v>200</v>
      </c>
      <c r="O6" s="109" t="s">
        <v>68</v>
      </c>
      <c r="P6" s="87" t="s">
        <v>69</v>
      </c>
      <c r="Q6" s="86" t="s">
        <v>70</v>
      </c>
    </row>
    <row r="7" ht="19.5" customHeight="1" spans="1:17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ht="22.5" customHeight="1" spans="1:17">
      <c r="A8" s="89"/>
      <c r="B8" s="90"/>
      <c r="C8" s="91"/>
      <c r="D8" s="92"/>
      <c r="E8" s="92"/>
      <c r="F8" s="90"/>
      <c r="G8" s="93"/>
      <c r="H8" s="93"/>
      <c r="I8" s="93"/>
      <c r="J8" s="93"/>
      <c r="K8" s="93"/>
      <c r="L8" s="93"/>
      <c r="M8" s="93"/>
      <c r="N8" s="93"/>
      <c r="O8" s="110"/>
      <c r="P8" s="93"/>
      <c r="Q8" s="93"/>
    </row>
    <row r="9" ht="22.5" customHeight="1" spans="1:17">
      <c r="A9" s="89"/>
      <c r="B9" s="90"/>
      <c r="C9" s="91"/>
      <c r="D9" s="91"/>
      <c r="E9" s="91"/>
      <c r="F9" s="90"/>
      <c r="G9" s="93"/>
      <c r="H9" s="93"/>
      <c r="I9" s="93"/>
      <c r="J9" s="93"/>
      <c r="K9" s="93"/>
      <c r="L9" s="93"/>
      <c r="M9" s="93"/>
      <c r="N9" s="93"/>
      <c r="O9" s="110"/>
      <c r="P9" s="93"/>
      <c r="Q9" s="93"/>
    </row>
    <row r="10" ht="22.5" customHeight="1" spans="1:17">
      <c r="A10" s="94" t="s">
        <v>110</v>
      </c>
      <c r="B10" s="95"/>
      <c r="C10" s="96"/>
      <c r="D10" s="96"/>
      <c r="E10" s="96"/>
      <c r="F10" s="97"/>
      <c r="G10" s="93"/>
      <c r="H10" s="93"/>
      <c r="I10" s="93"/>
      <c r="J10" s="93"/>
      <c r="K10" s="93"/>
      <c r="L10" s="93"/>
      <c r="M10" s="93"/>
      <c r="N10" s="93"/>
      <c r="O10" s="110"/>
      <c r="P10" s="93"/>
      <c r="Q10" s="93"/>
    </row>
    <row r="11" customHeight="1" spans="1:1">
      <c r="A11" t="s">
        <v>383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tabSelected="1" workbookViewId="0">
      <selection activeCell="C20" sqref="C20"/>
    </sheetView>
  </sheetViews>
  <sheetFormatPr defaultColWidth="10.7083333333333" defaultRowHeight="14.25" customHeight="1" outlineLevelCol="4"/>
  <cols>
    <col min="1" max="1" width="44" customWidth="1"/>
    <col min="2" max="4" width="20.575" customWidth="1"/>
    <col min="5" max="5" width="21.1416666666667" customWidth="1"/>
  </cols>
  <sheetData>
    <row r="1" ht="19.5" customHeight="1" spans="1:4">
      <c r="A1" s="2"/>
      <c r="B1" s="2"/>
      <c r="C1" s="2"/>
      <c r="D1" s="62"/>
    </row>
    <row r="2" ht="48" customHeight="1" spans="1:5">
      <c r="A2" s="38" t="s">
        <v>402</v>
      </c>
      <c r="B2" s="5"/>
      <c r="C2" s="5"/>
      <c r="D2" s="5"/>
      <c r="E2" s="63"/>
    </row>
    <row r="3" ht="18" customHeight="1" spans="1:4">
      <c r="A3" s="64" t="str">
        <f>"单位名称："&amp;"德钦县应急管理局"</f>
        <v>单位名称：德钦县应急管理局</v>
      </c>
      <c r="B3" s="65"/>
      <c r="C3" s="65"/>
      <c r="D3" s="66"/>
    </row>
    <row r="4" ht="19.5" customHeight="1" spans="1:5">
      <c r="A4" s="28" t="s">
        <v>403</v>
      </c>
      <c r="B4" s="12" t="s">
        <v>191</v>
      </c>
      <c r="C4" s="13"/>
      <c r="D4" s="13"/>
      <c r="E4" s="67" t="s">
        <v>404</v>
      </c>
    </row>
    <row r="5" ht="40.5" customHeight="1" spans="1:5">
      <c r="A5" s="30"/>
      <c r="B5" s="29" t="s">
        <v>57</v>
      </c>
      <c r="C5" s="11" t="s">
        <v>60</v>
      </c>
      <c r="D5" s="68" t="s">
        <v>405</v>
      </c>
      <c r="E5" s="69" t="s">
        <v>406</v>
      </c>
    </row>
    <row r="6" ht="19.5" customHeight="1" spans="1:5">
      <c r="A6" s="70">
        <v>1</v>
      </c>
      <c r="B6" s="70">
        <v>2</v>
      </c>
      <c r="C6" s="70">
        <v>3</v>
      </c>
      <c r="D6" s="71">
        <v>4</v>
      </c>
      <c r="E6" s="72">
        <v>5</v>
      </c>
    </row>
    <row r="7" ht="22.5" customHeight="1" spans="1:5">
      <c r="A7" s="73"/>
      <c r="B7" s="74"/>
      <c r="C7" s="74"/>
      <c r="D7" s="75"/>
      <c r="E7" s="76"/>
    </row>
    <row r="8" ht="22.5" customHeight="1" spans="1:5">
      <c r="A8" s="73"/>
      <c r="B8" s="74"/>
      <c r="C8" s="74"/>
      <c r="D8" s="75"/>
      <c r="E8" s="76"/>
    </row>
    <row r="9" ht="22.5" customHeight="1" spans="1:5">
      <c r="A9" s="77" t="s">
        <v>57</v>
      </c>
      <c r="B9" s="74"/>
      <c r="C9" s="74"/>
      <c r="D9" s="75"/>
      <c r="E9" s="76"/>
    </row>
    <row r="10" customHeight="1" spans="1:1">
      <c r="A10" t="s">
        <v>383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F32" sqref="F32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0:10">
      <c r="J1" s="61" t="s">
        <v>407</v>
      </c>
    </row>
    <row r="2" ht="36" customHeight="1" spans="1:10">
      <c r="A2" s="4" t="s">
        <v>408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tr">
        <f>"单位名称："&amp;"德钦县应急管理局"</f>
        <v>单位名称：德钦县应急管理局</v>
      </c>
      <c r="B3" s="55"/>
    </row>
    <row r="4" ht="44.25" customHeight="1" spans="1:10">
      <c r="A4" s="45" t="s">
        <v>287</v>
      </c>
      <c r="B4" s="45" t="s">
        <v>288</v>
      </c>
      <c r="C4" s="45" t="s">
        <v>289</v>
      </c>
      <c r="D4" s="45" t="s">
        <v>290</v>
      </c>
      <c r="E4" s="45" t="s">
        <v>291</v>
      </c>
      <c r="F4" s="56" t="s">
        <v>292</v>
      </c>
      <c r="G4" s="45" t="s">
        <v>293</v>
      </c>
      <c r="H4" s="56" t="s">
        <v>294</v>
      </c>
      <c r="I4" s="56" t="s">
        <v>295</v>
      </c>
      <c r="J4" s="45" t="s">
        <v>296</v>
      </c>
    </row>
    <row r="5" ht="19.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6">
        <v>6</v>
      </c>
      <c r="G5" s="45">
        <v>7</v>
      </c>
      <c r="H5" s="56">
        <v>8</v>
      </c>
      <c r="I5" s="56">
        <v>9</v>
      </c>
      <c r="J5" s="45">
        <v>10</v>
      </c>
    </row>
    <row r="6" ht="22.5" customHeight="1" spans="1:10">
      <c r="A6" s="57"/>
      <c r="B6" s="46"/>
      <c r="C6" s="46"/>
      <c r="D6" s="46"/>
      <c r="E6" s="58"/>
      <c r="F6" s="59"/>
      <c r="G6" s="58"/>
      <c r="H6" s="59"/>
      <c r="I6" s="59"/>
      <c r="J6" s="58"/>
    </row>
    <row r="7" ht="22.5" customHeight="1" spans="1:10">
      <c r="A7" s="57"/>
      <c r="B7" s="57"/>
      <c r="C7" s="57" t="s">
        <v>409</v>
      </c>
      <c r="D7" s="57" t="s">
        <v>409</v>
      </c>
      <c r="E7" s="57" t="s">
        <v>409</v>
      </c>
      <c r="F7" s="60" t="s">
        <v>409</v>
      </c>
      <c r="G7" s="57" t="s">
        <v>409</v>
      </c>
      <c r="H7" s="57" t="s">
        <v>409</v>
      </c>
      <c r="I7" s="57" t="s">
        <v>409</v>
      </c>
      <c r="J7" s="57" t="s">
        <v>409</v>
      </c>
    </row>
    <row r="8" ht="22.5" customHeight="1" spans="1:10">
      <c r="A8" s="57"/>
      <c r="B8" s="57"/>
      <c r="C8" s="57"/>
      <c r="D8" s="57"/>
      <c r="E8" s="57"/>
      <c r="F8" s="60"/>
      <c r="G8" s="57"/>
      <c r="H8" s="57"/>
      <c r="I8" s="57"/>
      <c r="J8" s="57"/>
    </row>
    <row r="9" customHeight="1" spans="1:1">
      <c r="A9" t="s">
        <v>383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10.7083333333333" defaultRowHeight="12" customHeight="1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8:8">
      <c r="H1" s="37" t="s">
        <v>410</v>
      </c>
    </row>
    <row r="2" ht="34.5" customHeight="1" spans="1:8">
      <c r="A2" s="38" t="s">
        <v>411</v>
      </c>
      <c r="B2" s="5"/>
      <c r="C2" s="5"/>
      <c r="D2" s="5"/>
      <c r="E2" s="5"/>
      <c r="F2" s="5"/>
      <c r="G2" s="5"/>
      <c r="H2" s="5"/>
    </row>
    <row r="3" ht="19.5" customHeight="1" spans="1:8">
      <c r="A3" s="39" t="str">
        <f>"单位名称："&amp;"德钦县应急管理局"</f>
        <v>单位名称：德钦县应急管理局</v>
      </c>
      <c r="B3" s="7"/>
      <c r="C3" s="40"/>
      <c r="H3" s="41" t="s">
        <v>175</v>
      </c>
    </row>
    <row r="4" ht="18" customHeight="1" spans="1:8">
      <c r="A4" s="11" t="s">
        <v>184</v>
      </c>
      <c r="B4" s="11" t="s">
        <v>412</v>
      </c>
      <c r="C4" s="11" t="s">
        <v>413</v>
      </c>
      <c r="D4" s="11" t="s">
        <v>414</v>
      </c>
      <c r="E4" s="11" t="s">
        <v>415</v>
      </c>
      <c r="F4" s="42" t="s">
        <v>416</v>
      </c>
      <c r="G4" s="43"/>
      <c r="H4" s="44"/>
    </row>
    <row r="5" ht="18" customHeight="1" spans="1:8">
      <c r="A5" s="18"/>
      <c r="B5" s="18"/>
      <c r="C5" s="18"/>
      <c r="D5" s="18"/>
      <c r="E5" s="18"/>
      <c r="F5" s="45" t="s">
        <v>390</v>
      </c>
      <c r="G5" s="45" t="s">
        <v>417</v>
      </c>
      <c r="H5" s="45" t="s">
        <v>418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2.5" customHeight="1" spans="1:8">
      <c r="A7" s="46"/>
      <c r="B7" s="46"/>
      <c r="C7" s="46"/>
      <c r="D7" s="46"/>
      <c r="E7" s="46"/>
      <c r="F7" s="47"/>
      <c r="G7" s="48"/>
      <c r="H7" s="49"/>
    </row>
    <row r="8" ht="22.5" customHeight="1" spans="1:8">
      <c r="A8" s="50" t="s">
        <v>57</v>
      </c>
      <c r="B8" s="51"/>
      <c r="C8" s="51"/>
      <c r="D8" s="51"/>
      <c r="E8" s="52"/>
      <c r="F8" s="36"/>
      <c r="G8" s="49"/>
      <c r="H8" s="49"/>
    </row>
    <row r="9" customHeight="1" spans="1:1">
      <c r="A9" t="s">
        <v>383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D16" sqref="D16"/>
    </sheetView>
  </sheetViews>
  <sheetFormatPr defaultColWidth="10.7083333333333" defaultRowHeight="14.25" customHeight="1"/>
  <cols>
    <col min="1" max="1" width="15.7083333333333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419</v>
      </c>
    </row>
    <row r="2" ht="42.75" customHeight="1" spans="1:11">
      <c r="A2" s="4" t="s">
        <v>420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tr">
        <f>"单位名称："&amp;"德钦县应急管理局"</f>
        <v>单位名称：德钦县应急管理局</v>
      </c>
      <c r="B3" s="7"/>
      <c r="C3" s="7"/>
      <c r="D3" s="7"/>
      <c r="E3" s="7"/>
      <c r="F3" s="7"/>
      <c r="G3" s="7"/>
      <c r="H3" s="8"/>
      <c r="I3" s="8"/>
      <c r="J3" s="8"/>
      <c r="K3" s="9" t="s">
        <v>175</v>
      </c>
    </row>
    <row r="4" ht="21.75" customHeight="1" spans="1:11">
      <c r="A4" s="10" t="s">
        <v>267</v>
      </c>
      <c r="B4" s="10" t="s">
        <v>186</v>
      </c>
      <c r="C4" s="10" t="s">
        <v>268</v>
      </c>
      <c r="D4" s="11" t="s">
        <v>187</v>
      </c>
      <c r="E4" s="11" t="s">
        <v>188</v>
      </c>
      <c r="F4" s="11" t="s">
        <v>269</v>
      </c>
      <c r="G4" s="11" t="s">
        <v>270</v>
      </c>
      <c r="H4" s="28" t="s">
        <v>57</v>
      </c>
      <c r="I4" s="12" t="s">
        <v>421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59</v>
      </c>
      <c r="J6" s="18"/>
      <c r="K6" s="18"/>
    </row>
    <row r="7" ht="19.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22.5" customHeight="1" spans="1:11">
      <c r="A8" s="31"/>
      <c r="B8" s="32"/>
      <c r="C8" s="32"/>
      <c r="D8" s="32"/>
      <c r="E8" s="32"/>
      <c r="F8" s="32"/>
      <c r="G8" s="32"/>
      <c r="H8" s="23"/>
      <c r="I8" s="23"/>
      <c r="J8" s="23"/>
      <c r="K8" s="36"/>
    </row>
    <row r="9" ht="22.5" customHeight="1" spans="1:11">
      <c r="A9" s="31"/>
      <c r="B9" s="32"/>
      <c r="C9" s="32"/>
      <c r="D9" s="32"/>
      <c r="E9" s="32"/>
      <c r="F9" s="32"/>
      <c r="G9" s="32"/>
      <c r="H9" s="23"/>
      <c r="I9" s="23"/>
      <c r="J9" s="23"/>
      <c r="K9" s="36"/>
    </row>
    <row r="10" ht="22.5" customHeight="1" spans="1:11">
      <c r="A10" s="33" t="s">
        <v>110</v>
      </c>
      <c r="B10" s="34"/>
      <c r="C10" s="34"/>
      <c r="D10" s="34"/>
      <c r="E10" s="34"/>
      <c r="F10" s="34"/>
      <c r="G10" s="35"/>
      <c r="H10" s="23"/>
      <c r="I10" s="23"/>
      <c r="J10" s="23"/>
      <c r="K10" s="36"/>
    </row>
    <row r="11" customHeight="1" spans="1:1">
      <c r="A11" t="s">
        <v>383</v>
      </c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F17" sqref="F17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4:7">
      <c r="D1" s="1"/>
      <c r="E1" s="2"/>
      <c r="F1" s="2"/>
      <c r="G1" s="3" t="s">
        <v>422</v>
      </c>
    </row>
    <row r="2" ht="36.75" customHeight="1" spans="1:7">
      <c r="A2" s="4" t="s">
        <v>423</v>
      </c>
      <c r="B2" s="5"/>
      <c r="C2" s="5"/>
      <c r="D2" s="5"/>
      <c r="E2" s="5"/>
      <c r="F2" s="5"/>
      <c r="G2" s="5"/>
    </row>
    <row r="3" ht="22.5" customHeight="1" spans="1:7">
      <c r="A3" s="6" t="str">
        <f>"单位名称："&amp;"德钦县应急管理局"</f>
        <v>单位名称：德钦县应急管理局</v>
      </c>
      <c r="B3" s="7"/>
      <c r="C3" s="7"/>
      <c r="D3" s="7"/>
      <c r="E3" s="8"/>
      <c r="F3" s="8"/>
      <c r="G3" s="9" t="s">
        <v>175</v>
      </c>
    </row>
    <row r="4" ht="21.75" customHeight="1" spans="1:7">
      <c r="A4" s="10" t="s">
        <v>268</v>
      </c>
      <c r="B4" s="10" t="s">
        <v>267</v>
      </c>
      <c r="C4" s="10" t="s">
        <v>186</v>
      </c>
      <c r="D4" s="11" t="s">
        <v>424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0" t="s">
        <v>425</v>
      </c>
      <c r="F5" s="10" t="s">
        <v>426</v>
      </c>
      <c r="G5" s="11" t="s">
        <v>427</v>
      </c>
    </row>
    <row r="6" ht="40.5" customHeight="1" spans="1:7">
      <c r="A6" s="17"/>
      <c r="B6" s="17"/>
      <c r="C6" s="17"/>
      <c r="D6" s="18"/>
      <c r="E6" s="17" t="s">
        <v>59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.5" customHeight="1" spans="1:7">
      <c r="A8" s="21" t="s">
        <v>72</v>
      </c>
      <c r="B8" s="22"/>
      <c r="C8" s="22"/>
      <c r="D8" s="21"/>
      <c r="E8" s="23">
        <v>155000</v>
      </c>
      <c r="F8" s="23" t="s">
        <v>428</v>
      </c>
      <c r="G8" s="23" t="s">
        <v>428</v>
      </c>
    </row>
    <row r="9" ht="22.5" customHeight="1" spans="1:7">
      <c r="A9" s="21"/>
      <c r="B9" s="22" t="s">
        <v>429</v>
      </c>
      <c r="C9" s="22" t="s">
        <v>273</v>
      </c>
      <c r="D9" s="21" t="s">
        <v>430</v>
      </c>
      <c r="E9" s="23">
        <v>120000</v>
      </c>
      <c r="F9" s="23"/>
      <c r="G9" s="23"/>
    </row>
    <row r="10" ht="22.5" customHeight="1" spans="1:7">
      <c r="A10" s="24"/>
      <c r="B10" s="22" t="s">
        <v>431</v>
      </c>
      <c r="C10" s="22" t="s">
        <v>280</v>
      </c>
      <c r="D10" s="21" t="s">
        <v>430</v>
      </c>
      <c r="E10" s="23">
        <v>35000</v>
      </c>
      <c r="F10" s="23"/>
      <c r="G10" s="23"/>
    </row>
    <row r="11" ht="22.5" customHeight="1" spans="1:7">
      <c r="A11" s="25" t="s">
        <v>57</v>
      </c>
      <c r="B11" s="26" t="s">
        <v>409</v>
      </c>
      <c r="C11" s="26"/>
      <c r="D11" s="27"/>
      <c r="E11" s="23">
        <v>155000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斯那对主</cp:lastModifiedBy>
  <dcterms:created xsi:type="dcterms:W3CDTF">2025-03-07T01:15:00Z</dcterms:created>
  <dcterms:modified xsi:type="dcterms:W3CDTF">2025-09-09T07:48:46Z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0C1DD93A2656498EA35B6E7BC9E91EE2</vt:lpwstr>
  </property>
  <property fmtid="{D5CDD505-2E9C-101B-9397-08002B2CF9AE}" pid="3" name="KSOProductBuildVer">
    <vt:lpwstr>2052-11.8.2.12085</vt:lpwstr>
  </property>
</Properties>
</file>