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431" windowHeight="6485" firstSheet="17" activeTab="16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<sst xmlns="http://schemas.openxmlformats.org/spreadsheetml/2006/main" count="882" uniqueCount="375">
  <si>
    <t>预算01-1表</t>
  </si>
  <si>
    <t>2025年部门财务收支预算总表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</si>
  <si>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</si>
  <si>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</si>
  <si>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</si>
  <si>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</si>
  <si>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</si>
  <si>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</si>
  <si>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</si>
  <si>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</si>
  <si>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</si>
  <si>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</si>
  <si>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</si>
  <si>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</si>
  <si>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</si>
  <si>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</si>
  <si>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</si>
  <si>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</si>
  <si>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</si>
  <si>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</si>
  <si>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</si>
  <si>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</si>
  <si>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</si>
  <si>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</si>
  <si>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</si>
  <si>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</si>
  <si>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</si>
  <si>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</si>
  <si>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</si>
  <si>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</si>
  <si>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</si>
  <si>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</si>
  <si>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</si>
  <si>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</si>
  <si>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</si>
  <si>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</si>
  <si>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</si>
  <si>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</si>
  <si>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</si>
  <si>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</si>
  <si>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</si>
  <si>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</si>
  <si>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</si>
  <si>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</si>
  <si>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</si>
  <si>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</si>
  <si>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</si>
  <si>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</si>
  <si>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</si>
  <si>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</si>
  <si>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</si>
  <si>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</si>
  <si>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</si>
  <si>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</si>
  <si>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</si>
  <si>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</si>
  <si>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</si>
  <si>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</si>
  <si>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</si>
  <si>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</si>
  <si>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</si>
  <si>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</si>
  <si>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</si>
  <si>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</si>
  <si>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</si>
  <si>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</si>
  <si>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</si>
  <si>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</si>
  <si>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</si>
  <si>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</si>
  <si>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</si>
  <si>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270001</t>
  </si>
  <si>
    <t>德钦县佛教协会</t>
  </si>
  <si>
    <t>预算01-3表</t>
  </si>
  <si>
    <t>2025年部门支出预算表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</si>
  <si>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</si>
  <si>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</si>
  <si>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</si>
  <si>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</si>
  <si>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</si>
  <si>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</si>
  <si>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</si>
  <si>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</si>
  <si>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</si>
  <si>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</si>
  <si>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</si>
  <si>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</si>
  <si>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</si>
  <si>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20131</t>
  </si>
  <si>
    <t>2013101</t>
  </si>
  <si>
    <t>208</t>
  </si>
  <si>
    <t>社会保障和就业支出</t>
  </si>
  <si>
    <t>20805</t>
  </si>
  <si>
    <t>2080505</t>
  </si>
  <si>
    <t>2080506</t>
  </si>
  <si>
    <t>210</t>
  </si>
  <si>
    <t>卫生健康支出</t>
  </si>
  <si>
    <t>21011</t>
  </si>
  <si>
    <t>2101101</t>
  </si>
  <si>
    <t>2101102</t>
  </si>
  <si>
    <t>2101103</t>
  </si>
  <si>
    <t>2101199</t>
  </si>
  <si>
    <t>221</t>
  </si>
  <si>
    <t>住房保障支出</t>
  </si>
  <si>
    <t>22102</t>
  </si>
  <si>
    <t>2210201</t>
  </si>
  <si>
    <t>合  计</t>
  </si>
  <si>
    <t>预算02-1表</t>
  </si>
  <si>
    <t>2025年财政拨款收支预算总表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</si>
  <si>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</si>
  <si>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</si>
  <si>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</si>
  <si>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</si>
  <si>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</si>
  <si>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</si>
  <si>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</si>
  <si>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</si>
  <si>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</si>
  <si>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</si>
  <si>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</si>
  <si>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</si>
  <si>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</si>
  <si>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</si>
  <si>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</si>
  <si>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</si>
  <si>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</si>
  <si>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</si>
  <si>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</si>
  <si>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</si>
  <si>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</si>
  <si>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</si>
  <si>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</si>
  <si>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</si>
  <si>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</si>
  <si>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</si>
  <si>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</si>
  <si>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</si>
  <si>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</si>
  <si>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</si>
  <si>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</si>
  <si>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</si>
  <si>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</si>
  <si>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</si>
  <si>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</si>
  <si>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</si>
  <si>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</si>
  <si>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</si>
  <si>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</si>
  <si>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</si>
  <si>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</si>
  <si>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</si>
  <si>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</si>
  <si>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</si>
  <si>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</si>
  <si>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</si>
  <si>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党委办公厅（室）及相关机构事务</t>
  </si>
  <si>
    <t>行政运行</t>
  </si>
  <si>
    <t>行政事业单位养老支出</t>
  </si>
  <si>
    <t>机关事业单位基本养老保险缴费支出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</si>
  <si>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</si>
  <si>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</si>
  <si>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</si>
  <si>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</si>
  <si>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</si>
  <si>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住房改革支出</t>
  </si>
  <si>
    <t>住房公积金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</si>
  <si>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</si>
  <si>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</si>
  <si>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</si>
  <si>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</si>
  <si>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</si>
  <si>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</si>
  <si>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</si>
  <si>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</si>
  <si>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</si>
  <si>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</si>
  <si>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</si>
  <si>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</si>
  <si>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</si>
  <si>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</si>
  <si>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</si>
  <si>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</si>
  <si>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</si>
  <si>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</si>
  <si>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</si>
  <si>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</si>
  <si>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</si>
  <si>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</si>
  <si>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</si>
  <si>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</si>
  <si>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</si>
  <si>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</si>
  <si>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</si>
  <si>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</si>
  <si>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</si>
  <si>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533422231100001163026</t>
  </si>
  <si>
    <t>行政人员工资支出</t>
  </si>
  <si>
    <t>30101</t>
  </si>
  <si>
    <t>基本工资</t>
  </si>
  <si>
    <t>533422251100003569994</t>
  </si>
  <si>
    <t>事业人员工资支出</t>
  </si>
  <si>
    <t>30102</t>
  </si>
  <si>
    <t>津贴补贴</t>
  </si>
  <si>
    <t>30103</t>
  </si>
  <si>
    <t>奖金</t>
  </si>
  <si>
    <t>533422231100001439624</t>
  </si>
  <si>
    <t>公务员基础绩效奖</t>
  </si>
  <si>
    <t>30107</t>
  </si>
  <si>
    <t>绩效工资</t>
  </si>
  <si>
    <t>533422251100003569985</t>
  </si>
  <si>
    <t>事业人员规范后绩效奖</t>
  </si>
  <si>
    <t>533422231100001163043</t>
  </si>
  <si>
    <t>社会保障缴费</t>
  </si>
  <si>
    <t>30108</t>
  </si>
  <si>
    <t>机关事业单位基本养老保险缴费</t>
  </si>
  <si>
    <t>机关事业单位职业年金缴费支出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</si>
  <si>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</si>
  <si>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</si>
  <si>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</si>
  <si>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</si>
  <si>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</si>
  <si>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</si>
  <si>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</si>
  <si>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</si>
  <si>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533422231100001163044</t>
  </si>
  <si>
    <t>30113</t>
  </si>
  <si>
    <t>533422231100001163050</t>
  </si>
  <si>
    <t>一般公用经费</t>
  </si>
  <si>
    <t>30201</t>
  </si>
  <si>
    <t>办公费</t>
  </si>
  <si>
    <t>533422251100003823490</t>
  </si>
  <si>
    <t>30217</t>
  </si>
  <si>
    <t>30211</t>
  </si>
  <si>
    <t>差旅费</t>
  </si>
  <si>
    <t>533422231100001163047</t>
  </si>
  <si>
    <t>工会经费</t>
  </si>
  <si>
    <t>30228</t>
  </si>
  <si>
    <t>30229</t>
  </si>
  <si>
    <t>福利费</t>
  </si>
  <si>
    <t>533422241100002149782</t>
  </si>
  <si>
    <t>体检费</t>
  </si>
  <si>
    <t>533422231100001163049</t>
  </si>
  <si>
    <t>行政公务交通补贴</t>
  </si>
  <si>
    <t>30239</t>
  </si>
  <si>
    <t>其他交通费用</t>
  </si>
  <si>
    <t>533422231100001163068</t>
  </si>
  <si>
    <t>公务用车租赁费</t>
  </si>
  <si>
    <t>预算05-1表</t>
  </si>
  <si>
    <t>2025年部门项目支出预算表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</si>
  <si>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</si>
  <si>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</si>
  <si>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</si>
  <si>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</si>
  <si>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</si>
  <si>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</si>
  <si>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佛协工作经费</t>
  </si>
  <si>
    <t>专项业务类</t>
  </si>
  <si>
    <t>533422231100001160681</t>
  </si>
  <si>
    <t>30207</t>
  </si>
  <si>
    <t>邮电费</t>
  </si>
  <si>
    <t>预算05-2表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</si>
  <si>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</si>
  <si>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</si>
  <si>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</si>
  <si>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</si>
  <si>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</si>
  <si>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</si>
  <si>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</si>
  <si>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</si>
  <si>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</si>
  <si>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</si>
  <si>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</si>
  <si>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安排好下乡、出差工作；购买好办公用品；做好公务接待工作；完成好宗教领域慰问工作。</t>
  </si>
  <si>
    <t>产出指标</t>
  </si>
  <si>
    <t>数量指标</t>
  </si>
  <si>
    <t>业务咨询及协作费</t>
  </si>
  <si>
    <t>=</t>
  </si>
  <si>
    <t>12</t>
  </si>
  <si>
    <t>次</t>
  </si>
  <si>
    <t>定量指标</t>
  </si>
  <si>
    <t>2025年专项经费用款计划实施方案</t>
  </si>
  <si>
    <t>公益性岗位工资</t>
  </si>
  <si>
    <t>1.00</t>
  </si>
  <si>
    <t>人</t>
  </si>
  <si>
    <t>办公耗材购买</t>
  </si>
  <si>
    <t>公务接待</t>
  </si>
  <si>
    <t>宗教领域慰问</t>
  </si>
  <si>
    <t>8</t>
  </si>
  <si>
    <t>质量指标</t>
  </si>
  <si>
    <t>培养僧才完成率</t>
  </si>
  <si>
    <t>4</t>
  </si>
  <si>
    <t>个</t>
  </si>
  <si>
    <t>2025年理事会会议完成率</t>
  </si>
  <si>
    <t xml:space="preserve">2025年专项经费用款计划实施方案	
</t>
  </si>
  <si>
    <t>寻访活佛转世灵童完成率</t>
  </si>
  <si>
    <t>名</t>
  </si>
  <si>
    <t>宗教领域慰问完成率</t>
  </si>
  <si>
    <t>&gt;=</t>
  </si>
  <si>
    <t>85</t>
  </si>
  <si>
    <t>%</t>
  </si>
  <si>
    <t>时效指标</t>
  </si>
  <si>
    <t>2025年理事会会议完成及时</t>
  </si>
  <si>
    <t>及时</t>
  </si>
  <si>
    <t>是/否</t>
  </si>
  <si>
    <t>定性指标</t>
  </si>
  <si>
    <t>寻访活佛转世灵童完成及时</t>
  </si>
  <si>
    <t>宗教领域慰问完成及时</t>
  </si>
  <si>
    <t>僧才培养完成及时</t>
  </si>
  <si>
    <t>成本指标</t>
  </si>
  <si>
    <t>经济成本指标</t>
  </si>
  <si>
    <t>30000</t>
  </si>
  <si>
    <t>元</t>
  </si>
  <si>
    <t>效益指标</t>
  </si>
  <si>
    <t>社会效益</t>
  </si>
  <si>
    <t>佛教事务有效运行</t>
  </si>
  <si>
    <t>有效运行</t>
  </si>
  <si>
    <t>满意度指标</t>
  </si>
  <si>
    <t>服务对象满意度</t>
  </si>
  <si>
    <t>宗教领域代表人士满意度</t>
  </si>
  <si>
    <t>90</t>
  </si>
  <si>
    <t>预算06表</t>
  </si>
  <si>
    <t>2025年政府性基金预算支出预算表</t>
  </si>
  <si>
    <t>政府性基金预算支出预算表</t>
  </si>
  <si>
    <t>单位名称：全部</t>
  </si>
  <si>
    <t>本年政府性基金预算支出</t>
  </si>
  <si>
    <t>本表无数据或本表为空表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</si>
  <si>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</si>
  <si>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</si>
  <si>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</si>
  <si>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</si>
  <si>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</si>
  <si>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</si>
  <si>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</si>
  <si>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</si>
  <si>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</si>
  <si>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</si>
  <si>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</si>
  <si>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采购A4纸</t>
  </si>
  <si>
    <t>A05040101 复印纸</t>
  </si>
  <si>
    <t>预算08表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</si>
  <si>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</si>
  <si>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</si>
  <si>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</si>
  <si>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</si>
  <si>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</si>
  <si>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</si>
  <si>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本单位不涉及该项资金</t>
  </si>
  <si>
    <t>预算09-1表</t>
  </si>
  <si>
    <t>2025年对下转移支付预算表</t>
  </si>
  <si>
    <t>单位名称（项目）</t>
  </si>
  <si>
    <t>政府性基金</t>
  </si>
  <si>
    <t>德钦县</t>
  </si>
  <si>
    <t>预算09-2表</t>
  </si>
  <si>
    <t>2025年对下转移支付绩效目标表</t>
  </si>
  <si>
    <t/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</si>
  <si>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</si>
  <si>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</si>
  <si>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</si>
  <si>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</si>
  <si>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</si>
  <si>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</si>
  <si>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</si>
  <si>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</si>
  <si>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</si>
  <si>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</si>
  <si>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</si>
  <si>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</si>
  <si>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</si>
  <si>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2025年部门项目中期规划预算表</t>
  </si>
  <si>
    <t>项目级次</t>
  </si>
  <si>
    <t>2025年</t>
  </si>
  <si>
    <t>2026年</t>
  </si>
  <si>
    <t>2027年</t>
  </si>
  <si>
    <t>311 专项业务类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</si>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</sst>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23"/>
      <color theme="1"/>
      <name val="宋体"/>
      <charset val="134"/>
    </font>
    <font>
      <sz val="11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22"/>
      <color theme="1"/>
      <name val="方正小标宋简体"/>
      <charset val="134"/>
    </font>
    <font>
      <sz val="18"/>
      <color theme="1"/>
      <name val="Microsoft Sans Serif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Arial"/>
      <charset val="134"/>
    </font>
    <font>
      <sz val="28"/>
      <color rgb="FF000000"/>
      <name val="宋体"/>
      <charset val="134"/>
    </font>
    <font>
      <sz val="10"/>
      <color theme="1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7" applyNumberFormat="0" applyAlignment="0" applyProtection="0">
      <alignment vertical="center"/>
    </xf>
    <xf numFmtId="0" fontId="33" fillId="5" borderId="18" applyNumberFormat="0" applyAlignment="0" applyProtection="0">
      <alignment vertical="center"/>
    </xf>
    <xf numFmtId="0" fontId="34" fillId="5" borderId="17" applyNumberFormat="0" applyAlignment="0" applyProtection="0">
      <alignment vertical="center"/>
    </xf>
    <xf numFmtId="0" fontId="35" fillId="6" borderId="19" applyNumberFormat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43" fillId="0" borderId="7">
      <alignment horizontal="right" vertical="center"/>
    </xf>
    <xf numFmtId="177" fontId="43" fillId="0" borderId="7">
      <alignment horizontal="right" vertical="center"/>
    </xf>
    <xf numFmtId="10" fontId="43" fillId="0" borderId="7">
      <alignment horizontal="right" vertical="center"/>
    </xf>
    <xf numFmtId="178" fontId="43" fillId="0" borderId="7">
      <alignment horizontal="right" vertical="center"/>
    </xf>
    <xf numFmtId="49" fontId="43" fillId="0" borderId="7">
      <alignment horizontal="left" vertical="center" wrapText="1"/>
    </xf>
    <xf numFmtId="178" fontId="43" fillId="0" borderId="7">
      <alignment horizontal="right" vertical="center"/>
    </xf>
    <xf numFmtId="179" fontId="43" fillId="0" borderId="7">
      <alignment horizontal="right" vertical="center"/>
    </xf>
    <xf numFmtId="180" fontId="43" fillId="0" borderId="7">
      <alignment horizontal="right" vertical="center"/>
    </xf>
  </cellStyleXfs>
  <cellXfs count="252">
    <xf numFmtId="0" fontId="0" fillId="0" borderId="0" xfId="0" applyBorder="1" applyAlignment="1" applyProtection="1">
      <alignment vertical="center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1" fillId="0" borderId="0" xfId="0" applyFont="1" applyAlignment="1">
      <alignment horizontal="right"/>
      <protection locked="0"/>
    </xf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  <protection locked="0"/>
    </xf>
    <xf numFmtId="4" fontId="4" fillId="0" borderId="7" xfId="0" applyNumberFormat="1" applyFont="1" applyBorder="1" applyAlignment="1">
      <alignment horizontal="right" vertical="center" wrapText="1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left" vertical="center" wrapText="1"/>
      <protection locked="0"/>
    </xf>
    <xf numFmtId="0" fontId="7" fillId="0" borderId="4" xfId="0" applyFont="1" applyBorder="1" applyAlignment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left" vertical="center"/>
    </xf>
    <xf numFmtId="0" fontId="6" fillId="0" borderId="2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4" fillId="0" borderId="7" xfId="0" applyFont="1" applyBorder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right" vertical="center"/>
    </xf>
    <xf numFmtId="0" fontId="4" fillId="0" borderId="7" xfId="0" applyFont="1" applyBorder="1" applyAlignment="1">
      <alignment horizontal="right" vertical="center"/>
      <protection locked="0"/>
    </xf>
    <xf numFmtId="0" fontId="4" fillId="0" borderId="2" xfId="0" applyFont="1" applyBorder="1" applyAlignment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  <protection locked="0"/>
    </xf>
    <xf numFmtId="0" fontId="8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vertical="center"/>
    </xf>
    <xf numFmtId="0" fontId="5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>
      <alignment horizontal="left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</xf>
    <xf numFmtId="0" fontId="7" fillId="0" borderId="0" xfId="0" applyFont="1" applyAlignment="1">
      <alignment horizontal="right" vertical="center"/>
      <protection locked="0"/>
    </xf>
    <xf numFmtId="0" fontId="3" fillId="0" borderId="0" xfId="0" applyFont="1" applyAlignment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6" fillId="0" borderId="0" xfId="0" applyFont="1" applyAlignment="1">
      <alignment horizontal="right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</xf>
    <xf numFmtId="0" fontId="9" fillId="0" borderId="7" xfId="0" applyFont="1" applyBorder="1" applyAlignment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4" fontId="7" fillId="0" borderId="7" xfId="0" applyNumberFormat="1" applyFont="1" applyBorder="1" applyAlignment="1">
      <alignment horizontal="right" vertical="center"/>
      <protection locked="0"/>
    </xf>
    <xf numFmtId="4" fontId="7" fillId="0" borderId="2" xfId="0" applyNumberFormat="1" applyFont="1" applyBorder="1" applyAlignment="1">
      <alignment horizontal="right" vertical="center"/>
      <protection locked="0"/>
    </xf>
    <xf numFmtId="0" fontId="7" fillId="0" borderId="7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protection locked="0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 wrapText="1"/>
      <protection locked="0"/>
    </xf>
    <xf numFmtId="0" fontId="4" fillId="0" borderId="11" xfId="0" applyFont="1" applyBorder="1" applyAlignment="1">
      <alignment horizontal="left" vertical="center"/>
      <protection locked="0"/>
    </xf>
    <xf numFmtId="4" fontId="4" fillId="0" borderId="11" xfId="0" applyNumberFormat="1" applyFont="1" applyBorder="1" applyAlignment="1">
      <alignment horizontal="right" vertical="center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13" xfId="0" applyFont="1" applyBorder="1" applyAlignment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</xf>
    <xf numFmtId="0" fontId="7" fillId="0" borderId="0" xfId="0" applyFont="1" applyAlignment="1">
      <alignment vertical="top" wrapText="1"/>
      <protection locked="0"/>
    </xf>
    <xf numFmtId="0" fontId="6" fillId="0" borderId="0" xfId="0" applyFont="1" applyAlignment="1" applyProtection="1">
      <alignment wrapText="1"/>
    </xf>
    <xf numFmtId="0" fontId="4" fillId="0" borderId="0" xfId="0" applyFont="1" applyAlignment="1">
      <alignment horizontal="right" vertical="center" wrapText="1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4" fillId="0" borderId="0" xfId="0" applyFont="1" applyAlignment="1">
      <alignment horizontal="right"/>
      <protection locked="0"/>
    </xf>
    <xf numFmtId="0" fontId="4" fillId="0" borderId="0" xfId="0" applyFont="1" applyAlignment="1">
      <alignment horizontal="right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3" xfId="0" applyFont="1" applyBorder="1" applyAlignment="1">
      <alignment horizontal="center" vertical="center"/>
      <protection locked="0"/>
    </xf>
    <xf numFmtId="0" fontId="5" fillId="0" borderId="13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4" fontId="4" fillId="0" borderId="7" xfId="0" applyNumberFormat="1" applyFont="1" applyBorder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 applyProtection="1">
      <alignment horizontal="right" wrapText="1"/>
    </xf>
    <xf numFmtId="0" fontId="5" fillId="0" borderId="11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4" fillId="0" borderId="11" xfId="0" applyFont="1" applyBorder="1" applyAlignment="1" applyProtection="1">
      <alignment horizontal="right" vertical="center"/>
    </xf>
    <xf numFmtId="0" fontId="9" fillId="0" borderId="10" xfId="0" applyFont="1" applyBorder="1" applyAlignment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/>
      <protection locked="0"/>
    </xf>
    <xf numFmtId="0" fontId="9" fillId="0" borderId="13" xfId="0" applyFont="1" applyBorder="1" applyAlignment="1">
      <alignment horizontal="center" vertical="center" wrapText="1"/>
      <protection locked="0"/>
    </xf>
    <xf numFmtId="0" fontId="4" fillId="0" borderId="0" xfId="0" applyFont="1" applyAlignment="1" applyProtection="1">
      <alignment horizontal="right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9" xfId="0" applyNumberFormat="1" applyFont="1" applyBorder="1" applyAlignment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1" xfId="0" applyNumberFormat="1" applyFont="1" applyBorder="1" applyAlignment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center"/>
      <protection locked="0"/>
    </xf>
    <xf numFmtId="0" fontId="4" fillId="0" borderId="6" xfId="0" applyFont="1" applyBorder="1" applyAlignment="1">
      <alignment horizontal="left" vertical="center" wrapText="1"/>
      <protection locked="0"/>
    </xf>
    <xf numFmtId="4" fontId="4" fillId="0" borderId="11" xfId="0" applyNumberFormat="1" applyFont="1" applyBorder="1" applyAlignment="1">
      <alignment horizontal="right" vertical="center" wrapText="1"/>
      <protection locked="0"/>
    </xf>
    <xf numFmtId="0" fontId="6" fillId="0" borderId="2" xfId="0" applyFont="1" applyBorder="1" applyAlignment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4" fontId="4" fillId="0" borderId="11" xfId="0" applyNumberFormat="1" applyFont="1" applyBorder="1" applyAlignment="1" applyProtection="1">
      <alignment horizontal="right" vertical="center"/>
    </xf>
    <xf numFmtId="4" fontId="4" fillId="0" borderId="11" xfId="0" applyNumberFormat="1" applyFont="1" applyBorder="1" applyAlignment="1" applyProtection="1">
      <alignment horizontal="right" vertical="center" wrapText="1"/>
    </xf>
    <xf numFmtId="0" fontId="6" fillId="0" borderId="0" xfId="0" applyFont="1" applyAlignment="1">
      <alignment vertical="center"/>
      <protection locked="0"/>
    </xf>
    <xf numFmtId="3" fontId="5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vertical="center"/>
    </xf>
    <xf numFmtId="0" fontId="7" fillId="0" borderId="7" xfId="0" applyFont="1" applyBorder="1">
      <alignment vertical="top"/>
      <protection locked="0"/>
    </xf>
    <xf numFmtId="49" fontId="7" fillId="0" borderId="7" xfId="53" applyFont="1">
      <alignment horizontal="left" vertical="center" wrapText="1"/>
    </xf>
    <xf numFmtId="0" fontId="6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left" vertical="top" wrapText="1"/>
      <protection locked="0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2" xfId="0" applyFont="1" applyBorder="1" applyAlignment="1">
      <alignment horizontal="center" vertical="center" wrapText="1"/>
      <protection locked="0"/>
    </xf>
    <xf numFmtId="4" fontId="4" fillId="0" borderId="7" xfId="0" applyNumberFormat="1" applyFont="1" applyBorder="1" applyAlignment="1" applyProtection="1">
      <alignment horizontal="right" vertical="center" wrapText="1"/>
    </xf>
    <xf numFmtId="0" fontId="5" fillId="0" borderId="5" xfId="0" applyFont="1" applyBorder="1" applyAlignment="1">
      <alignment horizontal="center" vertical="center"/>
      <protection locked="0"/>
    </xf>
    <xf numFmtId="4" fontId="4" fillId="0" borderId="7" xfId="0" applyNumberFormat="1" applyFont="1" applyBorder="1" applyAlignment="1" applyProtection="1">
      <alignment horizontal="right" vertical="center"/>
    </xf>
    <xf numFmtId="0" fontId="6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2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 indent="1"/>
    </xf>
    <xf numFmtId="0" fontId="7" fillId="0" borderId="3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center" wrapText="1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right" wrapText="1"/>
    </xf>
    <xf numFmtId="0" fontId="12" fillId="0" borderId="0" xfId="0" applyFont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/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4" fontId="7" fillId="0" borderId="7" xfId="0" applyNumberFormat="1" applyFont="1" applyBorder="1" applyAlignment="1" applyProtection="1">
      <alignment horizontal="right" vertical="center"/>
    </xf>
    <xf numFmtId="4" fontId="7" fillId="0" borderId="2" xfId="0" applyNumberFormat="1" applyFont="1" applyBorder="1" applyAlignment="1" applyProtection="1">
      <alignment horizontal="right" vertical="center"/>
    </xf>
    <xf numFmtId="49" fontId="6" fillId="0" borderId="0" xfId="0" applyNumberFormat="1" applyFont="1" applyAlignment="1" applyProtection="1"/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49" fontId="5" fillId="0" borderId="7" xfId="0" applyNumberFormat="1" applyFont="1" applyBorder="1" applyAlignment="1">
      <alignment horizontal="center" vertical="center"/>
      <protection locked="0"/>
    </xf>
    <xf numFmtId="4" fontId="7" fillId="0" borderId="7" xfId="0" applyNumberFormat="1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left" vertical="center" wrapText="1" indent="1"/>
    </xf>
    <xf numFmtId="0" fontId="4" fillId="0" borderId="7" xfId="0" applyFont="1" applyBorder="1" applyAlignment="1" applyProtection="1">
      <alignment horizontal="left" vertical="center" wrapText="1" indent="2"/>
    </xf>
    <xf numFmtId="0" fontId="6" fillId="0" borderId="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4" fontId="7" fillId="0" borderId="7" xfId="0" applyNumberFormat="1" applyFont="1" applyBorder="1" applyAlignment="1">
      <alignment horizontal="right" vertical="center" wrapText="1"/>
      <protection locked="0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4" fontId="4" fillId="0" borderId="7" xfId="0" applyNumberFormat="1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4" fontId="4" fillId="0" borderId="7" xfId="0" applyNumberFormat="1" applyFont="1" applyBorder="1" applyAlignment="1">
      <alignment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0" fontId="17" fillId="0" borderId="7" xfId="0" applyFont="1" applyBorder="1" applyAlignment="1" applyProtection="1">
      <alignment vertical="center"/>
    </xf>
    <xf numFmtId="0" fontId="17" fillId="0" borderId="7" xfId="0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 vertical="center"/>
      <protection locked="0"/>
    </xf>
    <xf numFmtId="4" fontId="17" fillId="0" borderId="7" xfId="0" applyNumberFormat="1" applyFont="1" applyBorder="1" applyAlignment="1" applyProtection="1">
      <alignment vertical="center"/>
    </xf>
    <xf numFmtId="0" fontId="18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0" fillId="0" borderId="0" xfId="0" applyFont="1" applyAlignment="1" applyProtection="1"/>
    <xf numFmtId="0" fontId="2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/>
    </xf>
    <xf numFmtId="4" fontId="4" fillId="0" borderId="11" xfId="0" applyNumberFormat="1" applyFont="1" applyBorder="1" applyAlignment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/>
    </xf>
    <xf numFmtId="0" fontId="21" fillId="0" borderId="0" xfId="0" applyFont="1" applyAlignment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4" fillId="0" borderId="11" xfId="0" applyFont="1" applyBorder="1" applyAlignment="1">
      <alignment vertical="center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top"/>
    </xf>
    <xf numFmtId="0" fontId="23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4" fontId="4" fillId="0" borderId="12" xfId="0" applyNumberFormat="1" applyFont="1" applyBorder="1" applyAlignment="1">
      <alignment horizontal="right" vertical="center"/>
      <protection locked="0"/>
    </xf>
    <xf numFmtId="0" fontId="4" fillId="0" borderId="6" xfId="0" applyFont="1" applyBorder="1" applyAlignment="1">
      <alignment horizontal="left" vertical="center"/>
      <protection locked="0"/>
    </xf>
    <xf numFmtId="0" fontId="4" fillId="0" borderId="12" xfId="0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/>
    <xf numFmtId="0" fontId="17" fillId="0" borderId="6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right" vertical="center"/>
    </xf>
    <xf numFmtId="4" fontId="17" fillId="0" borderId="12" xfId="0" applyNumberFormat="1" applyFont="1" applyBorder="1" applyAlignment="1" applyProtection="1">
      <alignment horizontal="right" vertical="center"/>
    </xf>
    <xf numFmtId="4" fontId="17" fillId="0" borderId="7" xfId="0" applyNumberFormat="1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right" vertical="center"/>
    </xf>
    <xf numFmtId="0" fontId="17" fillId="0" borderId="6" xfId="0" applyFont="1" applyBorder="1" applyAlignment="1">
      <alignment horizontal="center" vertical="center"/>
      <protection locked="0"/>
    </xf>
    <xf numFmtId="4" fontId="17" fillId="0" borderId="12" xfId="0" applyNumberFormat="1" applyFont="1" applyBorder="1" applyAlignment="1">
      <alignment horizontal="right" vertical="center"/>
      <protection locked="0"/>
    </xf>
    <xf numFmtId="4" fontId="17" fillId="0" borderId="7" xfId="0" applyNumberFormat="1" applyFont="1" applyBorder="1" applyAlignment="1">
      <alignment horizontal="right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7"/>
  <sheetViews>
    <sheetView showZeros="0" workbookViewId="0">
      <selection activeCell="A1" sqref="A1"/>
    </sheetView>
  </sheetViews>
  <sheetFormatPr defaultColWidth="10.704347826087" defaultRowHeight="12" customHeight="1" outlineLevelCol="3"/>
  <cols>
    <col min="1" max="1" width="37.1391304347826" customWidth="1"/>
    <col min="2" max="2" width="41.5739130434783" customWidth="1"/>
    <col min="3" max="3" width="42.704347826087" customWidth="1"/>
    <col min="4" max="4" width="39.5739130434783" customWidth="1"/>
  </cols>
  <sheetData>
    <row r="1" ht="19.5" customHeight="1" spans="4:4">
      <c r="D1" s="118" t="s">
        <v>0</v>
      </c>
    </row>
    <row r="2" ht="36" customHeight="1" spans="1:4">
      <c r="A2" s="4" t="s">
        <v>1</v>
      </c>
      <c r="B2" s="237"/>
      <c r="C2" s="237"/>
      <c r="D2" s="237"/>
    </row>
    <row r="3" ht="24" customHeight="1" spans="1:4">
      <c r="A3" s="38" t="str">
        <f>"单位名称："&amp;"德钦县佛教协会"</f>
        <v>单位名称：德钦县佛教协会</v>
      </c>
      <c r="B3" s="238"/>
      <c r="C3" s="238"/>
      <c r="D3" s="36" t="s">
        <v>2</v>
      </c>
    </row>
    <row r="4" ht="19.5" customHeight="1" spans="1:4">
      <c r="A4" s="12" t="s">
        <v>3</v>
      </c>
      <c r="B4" s="14"/>
      <c r="C4" s="12" t="s">
        <v>4</v>
      </c>
      <c r="D4" s="14"/>
    </row>
    <row r="5" ht="19.5" customHeight="1" spans="1:4">
      <c r="A5" s="27" t="s">
        <v>5</v>
      </c>
      <c r="B5" s="27" t="s">
        <v>6</v>
      </c>
      <c r="C5" s="27" t="s">
        <v>7</v>
      </c>
      <c r="D5" s="27" t="s">
        <v>6</v>
      </c>
    </row>
    <row r="6" ht="19.5" customHeight="1" spans="1:4">
      <c r="A6" s="29"/>
      <c r="B6" s="29"/>
      <c r="C6" s="29"/>
      <c r="D6" s="29"/>
    </row>
    <row r="7" ht="22.5" customHeight="1" spans="1:4">
      <c r="A7" s="202" t="s">
        <v>8</v>
      </c>
      <c r="B7" s="155">
        <v>1303296.53</v>
      </c>
      <c r="C7" s="202" t="s">
        <v>9</v>
      </c>
      <c r="D7" s="155">
        <v>973732.12</v>
      </c>
    </row>
    <row r="8" ht="22.5" customHeight="1" spans="1:4">
      <c r="A8" s="202" t="s">
        <v>10</v>
      </c>
      <c r="B8" s="155"/>
      <c r="C8" s="202" t="s">
        <v>11</v>
      </c>
      <c r="D8" s="155"/>
    </row>
    <row r="9" ht="22.5" customHeight="1" spans="1:4">
      <c r="A9" s="202" t="s">
        <v>12</v>
      </c>
      <c r="B9" s="155"/>
      <c r="C9" s="202" t="s">
        <v>13</v>
      </c>
      <c r="D9" s="155"/>
    </row>
    <row r="10" ht="22.5" customHeight="1" spans="1:4">
      <c r="A10" s="202" t="s">
        <v>14</v>
      </c>
      <c r="B10" s="109"/>
      <c r="C10" s="202" t="s">
        <v>15</v>
      </c>
      <c r="D10" s="155"/>
    </row>
    <row r="11" ht="22.5" customHeight="1" spans="1:4">
      <c r="A11" s="202" t="s">
        <v>16</v>
      </c>
      <c r="B11" s="155"/>
      <c r="C11" s="199" t="s">
        <v>17</v>
      </c>
      <c r="D11" s="109"/>
    </row>
    <row r="12" ht="22.5" customHeight="1" spans="1:4">
      <c r="A12" s="202" t="s">
        <v>18</v>
      </c>
      <c r="B12" s="109"/>
      <c r="C12" s="199" t="s">
        <v>19</v>
      </c>
      <c r="D12" s="109"/>
    </row>
    <row r="13" ht="22.5" customHeight="1" spans="1:4">
      <c r="A13" s="202" t="s">
        <v>20</v>
      </c>
      <c r="B13" s="109"/>
      <c r="C13" s="199" t="s">
        <v>21</v>
      </c>
      <c r="D13" s="109"/>
    </row>
    <row r="14" ht="22.5" customHeight="1" spans="1:4">
      <c r="A14" s="202" t="s">
        <v>22</v>
      </c>
      <c r="B14" s="109"/>
      <c r="C14" s="199" t="s">
        <v>23</v>
      </c>
      <c r="D14" s="109">
        <v>131509.28</v>
      </c>
    </row>
    <row r="15" ht="22.5" customHeight="1" spans="1:4">
      <c r="A15" s="239" t="s">
        <v>24</v>
      </c>
      <c r="B15" s="109"/>
      <c r="C15" s="199" t="s">
        <v>25</v>
      </c>
      <c r="D15" s="109">
        <v>95463.17</v>
      </c>
    </row>
    <row r="16" ht="22.5" customHeight="1" spans="1:4">
      <c r="A16" s="239" t="s">
        <v>26</v>
      </c>
      <c r="B16" s="240"/>
      <c r="C16" s="199" t="s">
        <v>27</v>
      </c>
      <c r="D16" s="109"/>
    </row>
    <row r="17" ht="22.5" customHeight="1" spans="1:4">
      <c r="A17" s="241"/>
      <c r="B17" s="242"/>
      <c r="C17" s="199" t="s">
        <v>28</v>
      </c>
      <c r="D17" s="109"/>
    </row>
    <row r="18" ht="22.5" customHeight="1" spans="1:4">
      <c r="A18" s="243"/>
      <c r="B18" s="243"/>
      <c r="C18" s="199" t="s">
        <v>29</v>
      </c>
      <c r="D18" s="109"/>
    </row>
    <row r="19" ht="22.5" customHeight="1" spans="1:4">
      <c r="A19" s="243"/>
      <c r="B19" s="243"/>
      <c r="C19" s="199" t="s">
        <v>30</v>
      </c>
      <c r="D19" s="109"/>
    </row>
    <row r="20" ht="22.5" customHeight="1" spans="1:4">
      <c r="A20" s="243"/>
      <c r="B20" s="243"/>
      <c r="C20" s="199" t="s">
        <v>31</v>
      </c>
      <c r="D20" s="109"/>
    </row>
    <row r="21" ht="22.5" customHeight="1" spans="1:4">
      <c r="A21" s="243"/>
      <c r="B21" s="243"/>
      <c r="C21" s="199" t="s">
        <v>32</v>
      </c>
      <c r="D21" s="109"/>
    </row>
    <row r="22" ht="22.5" customHeight="1" spans="1:4">
      <c r="A22" s="243"/>
      <c r="B22" s="243"/>
      <c r="C22" s="199" t="s">
        <v>33</v>
      </c>
      <c r="D22" s="109"/>
    </row>
    <row r="23" ht="22.5" customHeight="1" spans="1:4">
      <c r="A23" s="243"/>
      <c r="B23" s="243"/>
      <c r="C23" s="199" t="s">
        <v>34</v>
      </c>
      <c r="D23" s="109"/>
    </row>
    <row r="24" ht="22.5" customHeight="1" spans="1:4">
      <c r="A24" s="243"/>
      <c r="B24" s="243"/>
      <c r="C24" s="199" t="s">
        <v>35</v>
      </c>
      <c r="D24" s="109"/>
    </row>
    <row r="25" ht="22.5" customHeight="1" spans="1:4">
      <c r="A25" s="243"/>
      <c r="B25" s="243"/>
      <c r="C25" s="199" t="s">
        <v>36</v>
      </c>
      <c r="D25" s="109">
        <v>102591.96</v>
      </c>
    </row>
    <row r="26" ht="22.5" customHeight="1" spans="1:4">
      <c r="A26" s="243"/>
      <c r="B26" s="243"/>
      <c r="C26" s="199" t="s">
        <v>37</v>
      </c>
      <c r="D26" s="109"/>
    </row>
    <row r="27" ht="22.5" customHeight="1" spans="1:4">
      <c r="A27" s="243"/>
      <c r="B27" s="243"/>
      <c r="C27" s="199" t="s">
        <v>38</v>
      </c>
      <c r="D27" s="109"/>
    </row>
    <row r="28" ht="22.5" customHeight="1" spans="1:4">
      <c r="A28" s="243"/>
      <c r="B28" s="243"/>
      <c r="C28" s="199" t="s">
        <v>39</v>
      </c>
      <c r="D28" s="109"/>
    </row>
    <row r="29" ht="22.5" customHeight="1" spans="1:4">
      <c r="A29" s="243"/>
      <c r="B29" s="243"/>
      <c r="C29" s="199" t="s">
        <v>40</v>
      </c>
      <c r="D29" s="109"/>
    </row>
    <row r="30" ht="22.5" customHeight="1" spans="1:4">
      <c r="A30" s="244"/>
      <c r="B30" s="245"/>
      <c r="C30" s="199" t="s">
        <v>41</v>
      </c>
      <c r="D30" s="109"/>
    </row>
    <row r="31" ht="22.5" customHeight="1" spans="1:4">
      <c r="A31" s="244"/>
      <c r="B31" s="245"/>
      <c r="C31" s="199" t="s">
        <v>42</v>
      </c>
      <c r="D31" s="109"/>
    </row>
    <row r="32" ht="22.5" customHeight="1" spans="1:4">
      <c r="A32" s="244"/>
      <c r="B32" s="245"/>
      <c r="C32" s="199" t="s">
        <v>43</v>
      </c>
      <c r="D32" s="109"/>
    </row>
    <row r="33" ht="22.5" customHeight="1" spans="1:4">
      <c r="A33" s="244" t="s">
        <v>44</v>
      </c>
      <c r="B33" s="246">
        <v>1303296.53</v>
      </c>
      <c r="C33" s="204" t="s">
        <v>45</v>
      </c>
      <c r="D33" s="247">
        <v>1303296.53</v>
      </c>
    </row>
    <row r="34" ht="22.5" customHeight="1" spans="1:4">
      <c r="A34" s="239" t="s">
        <v>46</v>
      </c>
      <c r="B34" s="248"/>
      <c r="C34" s="202" t="s">
        <v>47</v>
      </c>
      <c r="D34" s="48"/>
    </row>
    <row r="35" ht="22.5" customHeight="1" spans="1:4">
      <c r="A35" s="239" t="s">
        <v>48</v>
      </c>
      <c r="B35" s="248"/>
      <c r="C35" s="202" t="s">
        <v>48</v>
      </c>
      <c r="D35" s="47"/>
    </row>
    <row r="36" ht="22.5" customHeight="1" spans="1:4">
      <c r="A36" s="239" t="s">
        <v>49</v>
      </c>
      <c r="B36" s="248"/>
      <c r="C36" s="202" t="s">
        <v>50</v>
      </c>
      <c r="D36" s="48"/>
    </row>
    <row r="37" ht="22.5" customHeight="1" spans="1:4">
      <c r="A37" s="249" t="s">
        <v>51</v>
      </c>
      <c r="B37" s="250">
        <v>1303296.53</v>
      </c>
      <c r="C37" s="204" t="s">
        <v>52</v>
      </c>
      <c r="D37" s="251">
        <v>1303296.53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B13" sqref="B13"/>
    </sheetView>
  </sheetViews>
  <sheetFormatPr defaultColWidth="10.704347826087" defaultRowHeight="14.25" customHeight="1" outlineLevelCol="5"/>
  <cols>
    <col min="1" max="1" width="37.5739130434783" customWidth="1"/>
    <col min="2" max="2" width="19.704347826087" customWidth="1"/>
    <col min="3" max="3" width="37.5739130434783" customWidth="1"/>
    <col min="4" max="6" width="33.2869565217391" customWidth="1"/>
  </cols>
  <sheetData>
    <row r="1" ht="15.75" customHeight="1" spans="1:6">
      <c r="A1" s="119">
        <v>1</v>
      </c>
      <c r="B1" s="120">
        <v>0</v>
      </c>
      <c r="C1" s="119">
        <v>1</v>
      </c>
      <c r="D1" s="121"/>
      <c r="E1" s="121"/>
      <c r="F1" s="118" t="s">
        <v>320</v>
      </c>
    </row>
    <row r="2" ht="36.75" customHeight="1" spans="1:6">
      <c r="A2" s="122" t="s">
        <v>321</v>
      </c>
      <c r="B2" s="123" t="s">
        <v>322</v>
      </c>
      <c r="C2" s="124"/>
      <c r="D2" s="125"/>
      <c r="E2" s="125"/>
      <c r="F2" s="125"/>
    </row>
    <row r="3" ht="13.5" customHeight="1" spans="1:6">
      <c r="A3" s="6" t="str">
        <f>"单位名称："&amp;"德钦县佛教协会"</f>
        <v>单位名称：德钦县佛教协会</v>
      </c>
      <c r="B3" s="6" t="s">
        <v>323</v>
      </c>
      <c r="C3" s="119"/>
      <c r="D3" s="121"/>
      <c r="E3" s="121"/>
      <c r="F3" s="118" t="s">
        <v>2</v>
      </c>
    </row>
    <row r="4" ht="19.5" customHeight="1" spans="1:6">
      <c r="A4" s="126" t="s">
        <v>177</v>
      </c>
      <c r="B4" s="127" t="s">
        <v>75</v>
      </c>
      <c r="C4" s="128" t="s">
        <v>76</v>
      </c>
      <c r="D4" s="13" t="s">
        <v>324</v>
      </c>
      <c r="E4" s="13"/>
      <c r="F4" s="14"/>
    </row>
    <row r="5" ht="18.75" customHeight="1" spans="1:6">
      <c r="A5" s="129"/>
      <c r="B5" s="130"/>
      <c r="C5" s="113"/>
      <c r="D5" s="112" t="s">
        <v>57</v>
      </c>
      <c r="E5" s="112" t="s">
        <v>77</v>
      </c>
      <c r="F5" s="112" t="s">
        <v>78</v>
      </c>
    </row>
    <row r="6" ht="18.75" customHeight="1" spans="1:6">
      <c r="A6" s="129">
        <v>1</v>
      </c>
      <c r="B6" s="131" t="s">
        <v>150</v>
      </c>
      <c r="C6" s="113">
        <v>3</v>
      </c>
      <c r="D6" s="112">
        <v>4</v>
      </c>
      <c r="E6" s="112">
        <v>5</v>
      </c>
      <c r="F6" s="112">
        <v>6</v>
      </c>
    </row>
    <row r="7" ht="22.5" customHeight="1" spans="1:6">
      <c r="A7" s="132"/>
      <c r="B7" s="90"/>
      <c r="C7" s="90"/>
      <c r="D7" s="92"/>
      <c r="E7" s="133"/>
      <c r="F7" s="133"/>
    </row>
    <row r="8" ht="22.5" customHeight="1" spans="1:6">
      <c r="A8" s="132"/>
      <c r="B8" s="90"/>
      <c r="C8" s="90"/>
      <c r="D8" s="92"/>
      <c r="E8" s="133"/>
      <c r="F8" s="133"/>
    </row>
    <row r="9" ht="22.5" customHeight="1" spans="1:6">
      <c r="A9" s="134" t="s">
        <v>106</v>
      </c>
      <c r="B9" s="135" t="s">
        <v>106</v>
      </c>
      <c r="C9" s="136" t="s">
        <v>106</v>
      </c>
      <c r="D9" s="137"/>
      <c r="E9" s="138"/>
      <c r="F9" s="138"/>
    </row>
    <row r="10" customHeight="1" spans="1:1">
      <c r="A10" t="s">
        <v>325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0"/>
  <sheetViews>
    <sheetView showZeros="0" topLeftCell="C1" workbookViewId="0">
      <selection activeCell="A1" sqref="A1"/>
    </sheetView>
  </sheetViews>
  <sheetFormatPr defaultColWidth="10.704347826087" defaultRowHeight="14.25" customHeight="1"/>
  <cols>
    <col min="1" max="1" width="45.704347826087" customWidth="1"/>
    <col min="2" max="2" width="25.2869565217391" customWidth="1"/>
    <col min="3" max="3" width="41.1391304347826" customWidth="1"/>
    <col min="4" max="4" width="9" customWidth="1"/>
    <col min="5" max="5" width="12" customWidth="1"/>
    <col min="6" max="17" width="19.2869565217391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60"/>
      <c r="P1" s="60"/>
      <c r="Q1" s="36" t="s">
        <v>326</v>
      </c>
    </row>
    <row r="2" ht="35.25" customHeight="1" spans="1:17">
      <c r="A2" s="37" t="s">
        <v>327</v>
      </c>
      <c r="B2" s="5"/>
      <c r="C2" s="5"/>
      <c r="D2" s="5"/>
      <c r="E2" s="5"/>
      <c r="F2" s="5"/>
      <c r="G2" s="5"/>
      <c r="H2" s="5"/>
      <c r="I2" s="5"/>
      <c r="J2" s="5"/>
      <c r="K2" s="63"/>
      <c r="L2" s="5"/>
      <c r="M2" s="5"/>
      <c r="N2" s="5"/>
      <c r="O2" s="63"/>
      <c r="P2" s="63"/>
      <c r="Q2" s="5"/>
    </row>
    <row r="3" ht="18.75" customHeight="1" spans="1:17">
      <c r="A3" s="38" t="str">
        <f>"单位名称："&amp;"德钦县佛教协会"</f>
        <v>单位名称：德钦县佛教协会</v>
      </c>
      <c r="B3" s="8"/>
      <c r="C3" s="8"/>
      <c r="D3" s="8"/>
      <c r="E3" s="8"/>
      <c r="F3" s="8"/>
      <c r="G3" s="8"/>
      <c r="H3" s="8"/>
      <c r="I3" s="8"/>
      <c r="J3" s="8"/>
      <c r="O3" s="101"/>
      <c r="P3" s="101"/>
      <c r="Q3" s="118" t="s">
        <v>168</v>
      </c>
    </row>
    <row r="4" ht="15.75" customHeight="1" spans="1:17">
      <c r="A4" s="11" t="s">
        <v>328</v>
      </c>
      <c r="B4" s="81" t="s">
        <v>329</v>
      </c>
      <c r="C4" s="81" t="s">
        <v>330</v>
      </c>
      <c r="D4" s="81" t="s">
        <v>331</v>
      </c>
      <c r="E4" s="81" t="s">
        <v>332</v>
      </c>
      <c r="F4" s="81" t="s">
        <v>333</v>
      </c>
      <c r="G4" s="42" t="s">
        <v>184</v>
      </c>
      <c r="H4" s="42"/>
      <c r="I4" s="42"/>
      <c r="J4" s="42"/>
      <c r="K4" s="103"/>
      <c r="L4" s="42"/>
      <c r="M4" s="42"/>
      <c r="N4" s="42"/>
      <c r="O4" s="104"/>
      <c r="P4" s="103"/>
      <c r="Q4" s="43"/>
    </row>
    <row r="5" ht="17.25" customHeight="1" spans="1:17">
      <c r="A5" s="16"/>
      <c r="B5" s="83"/>
      <c r="C5" s="83"/>
      <c r="D5" s="83"/>
      <c r="E5" s="83"/>
      <c r="F5" s="83"/>
      <c r="G5" s="83" t="s">
        <v>57</v>
      </c>
      <c r="H5" s="83" t="s">
        <v>60</v>
      </c>
      <c r="I5" s="83" t="s">
        <v>334</v>
      </c>
      <c r="J5" s="83" t="s">
        <v>335</v>
      </c>
      <c r="K5" s="115" t="s">
        <v>336</v>
      </c>
      <c r="L5" s="105" t="s">
        <v>80</v>
      </c>
      <c r="M5" s="105"/>
      <c r="N5" s="105"/>
      <c r="O5" s="116"/>
      <c r="P5" s="117"/>
      <c r="Q5" s="85"/>
    </row>
    <row r="6" ht="54" customHeight="1" spans="1:17">
      <c r="A6" s="18"/>
      <c r="B6" s="85"/>
      <c r="C6" s="85"/>
      <c r="D6" s="85"/>
      <c r="E6" s="85"/>
      <c r="F6" s="85"/>
      <c r="G6" s="85"/>
      <c r="H6" s="85" t="s">
        <v>59</v>
      </c>
      <c r="I6" s="85"/>
      <c r="J6" s="85"/>
      <c r="K6" s="86"/>
      <c r="L6" s="85" t="s">
        <v>59</v>
      </c>
      <c r="M6" s="85" t="s">
        <v>66</v>
      </c>
      <c r="N6" s="85" t="s">
        <v>193</v>
      </c>
      <c r="O6" s="108" t="s">
        <v>68</v>
      </c>
      <c r="P6" s="86" t="s">
        <v>69</v>
      </c>
      <c r="Q6" s="85" t="s">
        <v>70</v>
      </c>
    </row>
    <row r="7" ht="19.5" customHeight="1" spans="1:17">
      <c r="A7" s="29">
        <v>1</v>
      </c>
      <c r="B7" s="112">
        <v>2</v>
      </c>
      <c r="C7" s="112">
        <v>3</v>
      </c>
      <c r="D7" s="112">
        <v>4</v>
      </c>
      <c r="E7" s="112">
        <v>5</v>
      </c>
      <c r="F7" s="112">
        <v>6</v>
      </c>
      <c r="G7" s="113">
        <v>7</v>
      </c>
      <c r="H7" s="113">
        <v>8</v>
      </c>
      <c r="I7" s="113">
        <v>9</v>
      </c>
      <c r="J7" s="113">
        <v>10</v>
      </c>
      <c r="K7" s="113">
        <v>11</v>
      </c>
      <c r="L7" s="113">
        <v>12</v>
      </c>
      <c r="M7" s="113">
        <v>13</v>
      </c>
      <c r="N7" s="113">
        <v>14</v>
      </c>
      <c r="O7" s="113">
        <v>15</v>
      </c>
      <c r="P7" s="113">
        <v>16</v>
      </c>
      <c r="Q7" s="113">
        <v>17</v>
      </c>
    </row>
    <row r="8" ht="22.5" customHeight="1" spans="1:17">
      <c r="A8" s="88" t="s">
        <v>72</v>
      </c>
      <c r="B8" s="89"/>
      <c r="C8" s="89"/>
      <c r="D8" s="89"/>
      <c r="E8" s="114"/>
      <c r="F8" s="92"/>
      <c r="G8" s="92"/>
      <c r="H8" s="92"/>
      <c r="I8" s="92"/>
      <c r="J8" s="92"/>
      <c r="K8" s="92"/>
      <c r="L8" s="92"/>
      <c r="M8" s="92"/>
      <c r="N8" s="92"/>
      <c r="O8" s="109"/>
      <c r="P8" s="92"/>
      <c r="Q8" s="92"/>
    </row>
    <row r="9" ht="22.5" customHeight="1" spans="1:17">
      <c r="A9" s="88" t="str">
        <f>"    "&amp;"佛协工作经费"</f>
        <v>    佛协工作经费</v>
      </c>
      <c r="B9" s="89" t="s">
        <v>337</v>
      </c>
      <c r="C9" s="89" t="s">
        <v>338</v>
      </c>
      <c r="D9" s="89" t="s">
        <v>291</v>
      </c>
      <c r="E9" s="114">
        <v>8</v>
      </c>
      <c r="F9" s="92"/>
      <c r="G9" s="92">
        <v>2000</v>
      </c>
      <c r="H9" s="92">
        <v>2000</v>
      </c>
      <c r="I9" s="92"/>
      <c r="J9" s="92"/>
      <c r="K9" s="92"/>
      <c r="L9" s="92"/>
      <c r="M9" s="92"/>
      <c r="N9" s="92"/>
      <c r="O9" s="109"/>
      <c r="P9" s="92"/>
      <c r="Q9" s="92"/>
    </row>
    <row r="10" ht="22.5" customHeight="1" spans="1:17">
      <c r="A10" s="93" t="s">
        <v>106</v>
      </c>
      <c r="B10" s="94"/>
      <c r="C10" s="94"/>
      <c r="D10" s="94"/>
      <c r="E10" s="114"/>
      <c r="F10" s="92"/>
      <c r="G10" s="92">
        <v>2000</v>
      </c>
      <c r="H10" s="92">
        <v>2000</v>
      </c>
      <c r="I10" s="92"/>
      <c r="J10" s="92"/>
      <c r="K10" s="92"/>
      <c r="L10" s="92"/>
      <c r="M10" s="92"/>
      <c r="N10" s="92"/>
      <c r="O10" s="109"/>
      <c r="P10" s="92"/>
      <c r="Q10" s="92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Zeros="0" workbookViewId="0">
      <selection activeCell="B24" sqref="B24"/>
    </sheetView>
  </sheetViews>
  <sheetFormatPr defaultColWidth="10.704347826087" defaultRowHeight="14.25" customHeight="1"/>
  <cols>
    <col min="1" max="1" width="36.704347826087" customWidth="1"/>
    <col min="2" max="6" width="25.5739130434783" customWidth="1"/>
    <col min="7" max="17" width="22.1391304347826" customWidth="1"/>
  </cols>
  <sheetData>
    <row r="1" ht="13.5" customHeight="1" spans="1:17">
      <c r="A1" s="77"/>
      <c r="B1" s="77"/>
      <c r="C1" s="78"/>
      <c r="D1" s="78"/>
      <c r="E1" s="78"/>
      <c r="F1" s="77"/>
      <c r="G1" s="77"/>
      <c r="H1" s="77"/>
      <c r="I1" s="77"/>
      <c r="J1" s="77"/>
      <c r="K1" s="97"/>
      <c r="L1" s="98"/>
      <c r="M1" s="98"/>
      <c r="N1" s="98"/>
      <c r="O1" s="60"/>
      <c r="P1" s="99"/>
      <c r="Q1" s="110" t="s">
        <v>339</v>
      </c>
    </row>
    <row r="2" ht="34.5" customHeight="1" spans="1:17">
      <c r="A2" s="37" t="s">
        <v>340</v>
      </c>
      <c r="B2" s="79"/>
      <c r="C2" s="63"/>
      <c r="D2" s="63"/>
      <c r="E2" s="63"/>
      <c r="F2" s="79"/>
      <c r="G2" s="79"/>
      <c r="H2" s="79"/>
      <c r="I2" s="79"/>
      <c r="J2" s="79"/>
      <c r="K2" s="100"/>
      <c r="L2" s="79"/>
      <c r="M2" s="79"/>
      <c r="N2" s="79"/>
      <c r="O2" s="63"/>
      <c r="P2" s="100"/>
      <c r="Q2" s="79"/>
    </row>
    <row r="3" ht="18.75" customHeight="1" spans="1:17">
      <c r="A3" s="64" t="str">
        <f>"单位名称："&amp;"德钦县佛教协会"</f>
        <v>单位名称：德钦县佛教协会</v>
      </c>
      <c r="B3" s="65"/>
      <c r="C3" s="80"/>
      <c r="D3" s="80"/>
      <c r="E3" s="80"/>
      <c r="F3" s="65"/>
      <c r="G3" s="65"/>
      <c r="H3" s="65"/>
      <c r="I3" s="65"/>
      <c r="J3" s="65"/>
      <c r="K3" s="97"/>
      <c r="L3" s="98"/>
      <c r="M3" s="98"/>
      <c r="N3" s="98"/>
      <c r="O3" s="101"/>
      <c r="P3" s="102"/>
      <c r="Q3" s="111" t="s">
        <v>168</v>
      </c>
    </row>
    <row r="4" ht="18.75" customHeight="1" spans="1:17">
      <c r="A4" s="11" t="s">
        <v>328</v>
      </c>
      <c r="B4" s="81" t="s">
        <v>341</v>
      </c>
      <c r="C4" s="82" t="s">
        <v>342</v>
      </c>
      <c r="D4" s="82" t="s">
        <v>343</v>
      </c>
      <c r="E4" s="82" t="s">
        <v>344</v>
      </c>
      <c r="F4" s="81" t="s">
        <v>345</v>
      </c>
      <c r="G4" s="42" t="s">
        <v>184</v>
      </c>
      <c r="H4" s="42"/>
      <c r="I4" s="42"/>
      <c r="J4" s="42"/>
      <c r="K4" s="103"/>
      <c r="L4" s="42"/>
      <c r="M4" s="42"/>
      <c r="N4" s="42"/>
      <c r="O4" s="104"/>
      <c r="P4" s="103"/>
      <c r="Q4" s="43"/>
    </row>
    <row r="5" ht="17.25" customHeight="1" spans="1:17">
      <c r="A5" s="16"/>
      <c r="B5" s="83"/>
      <c r="C5" s="84"/>
      <c r="D5" s="84"/>
      <c r="E5" s="84"/>
      <c r="F5" s="83"/>
      <c r="G5" s="83" t="s">
        <v>57</v>
      </c>
      <c r="H5" s="83" t="s">
        <v>60</v>
      </c>
      <c r="I5" s="83" t="s">
        <v>334</v>
      </c>
      <c r="J5" s="83" t="s">
        <v>335</v>
      </c>
      <c r="K5" s="84" t="s">
        <v>336</v>
      </c>
      <c r="L5" s="105" t="s">
        <v>80</v>
      </c>
      <c r="M5" s="105"/>
      <c r="N5" s="105"/>
      <c r="O5" s="106"/>
      <c r="P5" s="107"/>
      <c r="Q5" s="85"/>
    </row>
    <row r="6" ht="54" customHeight="1" spans="1:17">
      <c r="A6" s="18"/>
      <c r="B6" s="85"/>
      <c r="C6" s="86"/>
      <c r="D6" s="86"/>
      <c r="E6" s="86"/>
      <c r="F6" s="85"/>
      <c r="G6" s="85"/>
      <c r="H6" s="85"/>
      <c r="I6" s="85"/>
      <c r="J6" s="85"/>
      <c r="K6" s="86"/>
      <c r="L6" s="85" t="s">
        <v>59</v>
      </c>
      <c r="M6" s="85" t="s">
        <v>66</v>
      </c>
      <c r="N6" s="85" t="s">
        <v>193</v>
      </c>
      <c r="O6" s="108" t="s">
        <v>68</v>
      </c>
      <c r="P6" s="86" t="s">
        <v>69</v>
      </c>
      <c r="Q6" s="85" t="s">
        <v>70</v>
      </c>
    </row>
    <row r="7" ht="19.5" customHeight="1" spans="1:17">
      <c r="A7" s="87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7">
        <v>7</v>
      </c>
      <c r="H7" s="87">
        <v>8</v>
      </c>
      <c r="I7" s="87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</row>
    <row r="8" ht="22.5" customHeight="1" spans="1:17">
      <c r="A8" s="88"/>
      <c r="B8" s="89"/>
      <c r="C8" s="90"/>
      <c r="D8" s="91"/>
      <c r="E8" s="91"/>
      <c r="F8" s="89"/>
      <c r="G8" s="92"/>
      <c r="H8" s="92"/>
      <c r="I8" s="92"/>
      <c r="J8" s="92"/>
      <c r="K8" s="92"/>
      <c r="L8" s="92"/>
      <c r="M8" s="92"/>
      <c r="N8" s="92"/>
      <c r="O8" s="109"/>
      <c r="P8" s="92"/>
      <c r="Q8" s="92"/>
    </row>
    <row r="9" ht="22.5" customHeight="1" spans="1:17">
      <c r="A9" s="88"/>
      <c r="B9" s="89"/>
      <c r="C9" s="90"/>
      <c r="D9" s="90"/>
      <c r="E9" s="90"/>
      <c r="F9" s="89"/>
      <c r="G9" s="92"/>
      <c r="H9" s="92"/>
      <c r="I9" s="92"/>
      <c r="J9" s="92"/>
      <c r="K9" s="92"/>
      <c r="L9" s="92"/>
      <c r="M9" s="92"/>
      <c r="N9" s="92"/>
      <c r="O9" s="109"/>
      <c r="P9" s="92"/>
      <c r="Q9" s="92"/>
    </row>
    <row r="10" ht="22.5" customHeight="1" spans="1:17">
      <c r="A10" s="93" t="s">
        <v>106</v>
      </c>
      <c r="B10" s="94"/>
      <c r="C10" s="95"/>
      <c r="D10" s="95"/>
      <c r="E10" s="95"/>
      <c r="F10" s="96"/>
      <c r="G10" s="92"/>
      <c r="H10" s="92"/>
      <c r="I10" s="92"/>
      <c r="J10" s="92"/>
      <c r="K10" s="92"/>
      <c r="L10" s="92"/>
      <c r="M10" s="92"/>
      <c r="N10" s="92"/>
      <c r="O10" s="109"/>
      <c r="P10" s="92"/>
      <c r="Q10" s="92"/>
    </row>
    <row r="11" customHeight="1" spans="1:1">
      <c r="A11" t="s">
        <v>346</v>
      </c>
    </row>
  </sheetData>
  <mergeCells count="16">
    <mergeCell ref="A2:Q2"/>
    <mergeCell ref="A3:F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0"/>
  <sheetViews>
    <sheetView showZeros="0" workbookViewId="0">
      <selection activeCell="A2" sqref="A2:E2"/>
    </sheetView>
  </sheetViews>
  <sheetFormatPr defaultColWidth="10.704347826087" defaultRowHeight="14.25" customHeight="1" outlineLevelCol="4"/>
  <cols>
    <col min="1" max="1" width="44" customWidth="1"/>
    <col min="2" max="4" width="20.5739130434783" customWidth="1"/>
    <col min="5" max="5" width="21.1391304347826" customWidth="1"/>
  </cols>
  <sheetData>
    <row r="1" ht="19.5" customHeight="1" spans="1:5">
      <c r="A1" s="2"/>
      <c r="B1" s="2"/>
      <c r="C1" s="2"/>
      <c r="D1" s="61"/>
      <c r="E1" s="62" t="s">
        <v>347</v>
      </c>
    </row>
    <row r="2" ht="48" customHeight="1" spans="1:5">
      <c r="A2" s="37" t="s">
        <v>348</v>
      </c>
      <c r="B2" s="5"/>
      <c r="C2" s="5"/>
      <c r="D2" s="5"/>
      <c r="E2" s="63"/>
    </row>
    <row r="3" ht="18" customHeight="1" spans="1:5">
      <c r="A3" s="64" t="str">
        <f>"单位名称："&amp;"德钦县佛教协会"</f>
        <v>单位名称：德钦县佛教协会</v>
      </c>
      <c r="B3" s="65"/>
      <c r="C3" s="65"/>
      <c r="D3" s="66"/>
      <c r="E3" s="67" t="s">
        <v>168</v>
      </c>
    </row>
    <row r="4" ht="19.5" customHeight="1" spans="1:5">
      <c r="A4" s="27" t="s">
        <v>349</v>
      </c>
      <c r="B4" s="12" t="s">
        <v>184</v>
      </c>
      <c r="C4" s="13"/>
      <c r="D4" s="14"/>
      <c r="E4" s="68"/>
    </row>
    <row r="5" ht="40.5" customHeight="1" spans="1:5">
      <c r="A5" s="29"/>
      <c r="B5" s="28" t="s">
        <v>57</v>
      </c>
      <c r="C5" s="11" t="s">
        <v>60</v>
      </c>
      <c r="D5" s="69" t="s">
        <v>350</v>
      </c>
      <c r="E5" s="70" t="s">
        <v>351</v>
      </c>
    </row>
    <row r="6" ht="19.5" customHeight="1" spans="1:5">
      <c r="A6" s="71">
        <v>1</v>
      </c>
      <c r="B6" s="71">
        <v>2</v>
      </c>
      <c r="C6" s="71">
        <v>3</v>
      </c>
      <c r="D6" s="72">
        <v>4</v>
      </c>
      <c r="E6" s="71">
        <v>5</v>
      </c>
    </row>
    <row r="7" ht="22.5" customHeight="1" spans="1:5">
      <c r="A7" s="73"/>
      <c r="B7" s="74"/>
      <c r="C7" s="74"/>
      <c r="D7" s="75"/>
      <c r="E7" s="74"/>
    </row>
    <row r="8" ht="22.5" customHeight="1" spans="1:5">
      <c r="A8" s="73"/>
      <c r="B8" s="74"/>
      <c r="C8" s="74"/>
      <c r="D8" s="75"/>
      <c r="E8" s="74"/>
    </row>
    <row r="9" ht="22.5" customHeight="1" spans="1:5">
      <c r="A9" s="76" t="s">
        <v>57</v>
      </c>
      <c r="B9" s="74"/>
      <c r="C9" s="74"/>
      <c r="D9" s="75"/>
      <c r="E9" s="74"/>
    </row>
    <row r="10" customHeight="1" spans="1:1">
      <c r="A10" t="s">
        <v>346</v>
      </c>
    </row>
  </sheetData>
  <mergeCells count="4">
    <mergeCell ref="A2:E2"/>
    <mergeCell ref="A3:D3"/>
    <mergeCell ref="B4:D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9" sqref="A9"/>
    </sheetView>
  </sheetViews>
  <sheetFormatPr defaultColWidth="10.704347826087" defaultRowHeight="12" customHeight="1"/>
  <cols>
    <col min="1" max="1" width="40" customWidth="1"/>
    <col min="2" max="2" width="33.8521739130435" customWidth="1"/>
    <col min="3" max="5" width="27.5739130434783" customWidth="1"/>
    <col min="6" max="6" width="13.1391304347826" customWidth="1"/>
    <col min="7" max="7" width="29.2869565217391" customWidth="1"/>
    <col min="8" max="8" width="18.1391304347826" customWidth="1"/>
    <col min="9" max="9" width="15.704347826087" customWidth="1"/>
    <col min="10" max="10" width="22" customWidth="1"/>
  </cols>
  <sheetData>
    <row r="1" ht="19.5" customHeight="1" spans="10:10">
      <c r="J1" s="60" t="s">
        <v>352</v>
      </c>
    </row>
    <row r="2" ht="36" customHeight="1" spans="1:10">
      <c r="A2" s="4" t="s">
        <v>353</v>
      </c>
      <c r="B2" s="5"/>
      <c r="C2" s="5"/>
      <c r="D2" s="5"/>
      <c r="E2" s="5"/>
      <c r="F2" s="52"/>
      <c r="G2" s="5"/>
      <c r="H2" s="52"/>
      <c r="I2" s="52"/>
      <c r="J2" s="5"/>
    </row>
    <row r="3" ht="17.25" customHeight="1" spans="1:2">
      <c r="A3" s="53" t="str">
        <f>"单位名称："&amp;"德钦县佛教协会"</f>
        <v>单位名称：德钦县佛教协会</v>
      </c>
      <c r="B3" s="54"/>
    </row>
    <row r="4" ht="44.25" customHeight="1" spans="1:10">
      <c r="A4" s="44" t="s">
        <v>262</v>
      </c>
      <c r="B4" s="44" t="s">
        <v>263</v>
      </c>
      <c r="C4" s="44" t="s">
        <v>264</v>
      </c>
      <c r="D4" s="44" t="s">
        <v>265</v>
      </c>
      <c r="E4" s="44" t="s">
        <v>266</v>
      </c>
      <c r="F4" s="55" t="s">
        <v>267</v>
      </c>
      <c r="G4" s="44" t="s">
        <v>268</v>
      </c>
      <c r="H4" s="55" t="s">
        <v>269</v>
      </c>
      <c r="I4" s="55" t="s">
        <v>270</v>
      </c>
      <c r="J4" s="44" t="s">
        <v>271</v>
      </c>
    </row>
    <row r="5" ht="19.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55">
        <v>6</v>
      </c>
      <c r="G5" s="44">
        <v>7</v>
      </c>
      <c r="H5" s="55">
        <v>8</v>
      </c>
      <c r="I5" s="55">
        <v>9</v>
      </c>
      <c r="J5" s="44">
        <v>10</v>
      </c>
    </row>
    <row r="6" ht="22.5" customHeight="1" spans="1:10">
      <c r="A6" s="56"/>
      <c r="B6" s="45"/>
      <c r="C6" s="45"/>
      <c r="D6" s="45"/>
      <c r="E6" s="57"/>
      <c r="F6" s="58"/>
      <c r="G6" s="57"/>
      <c r="H6" s="58"/>
      <c r="I6" s="58"/>
      <c r="J6" s="57"/>
    </row>
    <row r="7" ht="22.5" customHeight="1" spans="1:10">
      <c r="A7" s="56"/>
      <c r="B7" s="56"/>
      <c r="C7" s="56" t="s">
        <v>354</v>
      </c>
      <c r="D7" s="56" t="s">
        <v>354</v>
      </c>
      <c r="E7" s="56" t="s">
        <v>354</v>
      </c>
      <c r="F7" s="59" t="s">
        <v>354</v>
      </c>
      <c r="G7" s="56" t="s">
        <v>354</v>
      </c>
      <c r="H7" s="56" t="s">
        <v>354</v>
      </c>
      <c r="I7" s="56" t="s">
        <v>354</v>
      </c>
      <c r="J7" s="56" t="s">
        <v>354</v>
      </c>
    </row>
    <row r="8" ht="22.5" customHeight="1" spans="1:10">
      <c r="A8" s="56"/>
      <c r="B8" s="56"/>
      <c r="C8" s="56"/>
      <c r="D8" s="56"/>
      <c r="E8" s="56"/>
      <c r="F8" s="59"/>
      <c r="G8" s="56"/>
      <c r="H8" s="56"/>
      <c r="I8" s="56"/>
      <c r="J8" s="56"/>
    </row>
    <row r="9" customHeight="1" spans="1:1">
      <c r="A9" t="s">
        <v>346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B14" sqref="B14"/>
    </sheetView>
  </sheetViews>
  <sheetFormatPr defaultColWidth="10.704347826087" defaultRowHeight="12" customHeight="1" outlineLevelCol="7"/>
  <cols>
    <col min="1" max="1" width="33.8521739130435" customWidth="1"/>
    <col min="2" max="2" width="21.8521739130435" customWidth="1"/>
    <col min="3" max="3" width="29" customWidth="1"/>
    <col min="4" max="4" width="27.5739130434783" customWidth="1"/>
    <col min="5" max="5" width="20.8521739130435" customWidth="1"/>
    <col min="6" max="6" width="27.5739130434783" customWidth="1"/>
    <col min="7" max="7" width="29.2869565217391" customWidth="1"/>
    <col min="8" max="8" width="22" customWidth="1"/>
  </cols>
  <sheetData>
    <row r="1" ht="14.25" customHeight="1" spans="8:8">
      <c r="H1" s="36" t="s">
        <v>355</v>
      </c>
    </row>
    <row r="2" ht="34.5" customHeight="1" spans="1:8">
      <c r="A2" s="37" t="s">
        <v>356</v>
      </c>
      <c r="B2" s="5"/>
      <c r="C2" s="5"/>
      <c r="D2" s="5"/>
      <c r="E2" s="5"/>
      <c r="F2" s="5"/>
      <c r="G2" s="5"/>
      <c r="H2" s="5"/>
    </row>
    <row r="3" ht="19.5" customHeight="1" spans="1:8">
      <c r="A3" s="38" t="str">
        <f>"单位名称："&amp;"德钦县佛教协会"</f>
        <v>单位名称：德钦县佛教协会</v>
      </c>
      <c r="B3" s="7"/>
      <c r="C3" s="39"/>
      <c r="H3" s="40" t="s">
        <v>168</v>
      </c>
    </row>
    <row r="4" ht="18" customHeight="1" spans="1:8">
      <c r="A4" s="11" t="s">
        <v>177</v>
      </c>
      <c r="B4" s="11" t="s">
        <v>357</v>
      </c>
      <c r="C4" s="11" t="s">
        <v>358</v>
      </c>
      <c r="D4" s="11" t="s">
        <v>359</v>
      </c>
      <c r="E4" s="11" t="s">
        <v>360</v>
      </c>
      <c r="F4" s="41" t="s">
        <v>361</v>
      </c>
      <c r="G4" s="42"/>
      <c r="H4" s="43"/>
    </row>
    <row r="5" ht="18" customHeight="1" spans="1:8">
      <c r="A5" s="18"/>
      <c r="B5" s="18"/>
      <c r="C5" s="18"/>
      <c r="D5" s="18"/>
      <c r="E5" s="18"/>
      <c r="F5" s="44" t="s">
        <v>332</v>
      </c>
      <c r="G5" s="44" t="s">
        <v>362</v>
      </c>
      <c r="H5" s="44" t="s">
        <v>363</v>
      </c>
    </row>
    <row r="6" ht="21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22.5" customHeight="1" spans="1:8">
      <c r="A7" s="45"/>
      <c r="B7" s="45"/>
      <c r="C7" s="45"/>
      <c r="D7" s="45"/>
      <c r="E7" s="45"/>
      <c r="F7" s="46"/>
      <c r="G7" s="47"/>
      <c r="H7" s="48"/>
    </row>
    <row r="8" ht="22.5" customHeight="1" spans="1:8">
      <c r="A8" s="49" t="s">
        <v>57</v>
      </c>
      <c r="B8" s="50"/>
      <c r="C8" s="50"/>
      <c r="D8" s="50"/>
      <c r="E8" s="51"/>
      <c r="F8" s="35"/>
      <c r="G8" s="48"/>
      <c r="H8" s="48"/>
    </row>
    <row r="9" customHeight="1" spans="2:2">
      <c r="B9" t="s">
        <v>346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1"/>
  <sheetViews>
    <sheetView showZeros="0" workbookViewId="0">
      <selection activeCell="E34" sqref="E34"/>
    </sheetView>
  </sheetViews>
  <sheetFormatPr defaultColWidth="10.704347826087" defaultRowHeight="14.25" customHeight="1"/>
  <cols>
    <col min="1" max="1" width="15.704347826087" customWidth="1"/>
    <col min="2" max="3" width="27.8521739130435" customWidth="1"/>
    <col min="4" max="4" width="13" customWidth="1"/>
    <col min="5" max="5" width="20.704347826087" customWidth="1"/>
    <col min="6" max="6" width="11.5739130434783" customWidth="1"/>
    <col min="7" max="7" width="20.704347826087" customWidth="1"/>
    <col min="8" max="11" width="18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" t="s">
        <v>364</v>
      </c>
    </row>
    <row r="2" ht="42.75" customHeight="1" spans="1:11">
      <c r="A2" s="4" t="s">
        <v>365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tr">
        <f>"单位名称："&amp;"德钦县佛教协会"</f>
        <v>单位名称：德钦县佛教协会</v>
      </c>
      <c r="B3" s="7"/>
      <c r="C3" s="7"/>
      <c r="D3" s="7"/>
      <c r="E3" s="7"/>
      <c r="F3" s="7"/>
      <c r="G3" s="7"/>
      <c r="H3" s="8"/>
      <c r="I3" s="8"/>
      <c r="J3" s="8"/>
      <c r="K3" s="9" t="s">
        <v>168</v>
      </c>
    </row>
    <row r="4" ht="21.75" customHeight="1" spans="1:11">
      <c r="A4" s="10" t="s">
        <v>249</v>
      </c>
      <c r="B4" s="10" t="s">
        <v>179</v>
      </c>
      <c r="C4" s="10" t="s">
        <v>250</v>
      </c>
      <c r="D4" s="11" t="s">
        <v>180</v>
      </c>
      <c r="E4" s="11" t="s">
        <v>181</v>
      </c>
      <c r="F4" s="11" t="s">
        <v>251</v>
      </c>
      <c r="G4" s="11" t="s">
        <v>252</v>
      </c>
      <c r="H4" s="27" t="s">
        <v>57</v>
      </c>
      <c r="I4" s="12" t="s">
        <v>366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8"/>
      <c r="I5" s="11" t="s">
        <v>60</v>
      </c>
      <c r="J5" s="11" t="s">
        <v>61</v>
      </c>
      <c r="K5" s="11" t="s">
        <v>62</v>
      </c>
    </row>
    <row r="6" ht="40.5" customHeight="1" spans="1:11">
      <c r="A6" s="17"/>
      <c r="B6" s="17"/>
      <c r="C6" s="17"/>
      <c r="D6" s="18"/>
      <c r="E6" s="18"/>
      <c r="F6" s="18"/>
      <c r="G6" s="18"/>
      <c r="H6" s="29"/>
      <c r="I6" s="18" t="s">
        <v>59</v>
      </c>
      <c r="J6" s="18"/>
      <c r="K6" s="18"/>
    </row>
    <row r="7" ht="19.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22.5" customHeight="1" spans="1:11">
      <c r="A8" s="30"/>
      <c r="B8" s="31"/>
      <c r="C8" s="31"/>
      <c r="D8" s="31"/>
      <c r="E8" s="31"/>
      <c r="F8" s="31"/>
      <c r="G8" s="31"/>
      <c r="H8" s="23"/>
      <c r="I8" s="23"/>
      <c r="J8" s="23"/>
      <c r="K8" s="35"/>
    </row>
    <row r="9" ht="22.5" customHeight="1" spans="1:11">
      <c r="A9" s="30"/>
      <c r="B9" s="31"/>
      <c r="C9" s="31"/>
      <c r="D9" s="31"/>
      <c r="E9" s="31"/>
      <c r="F9" s="31"/>
      <c r="G9" s="31"/>
      <c r="H9" s="23"/>
      <c r="I9" s="23"/>
      <c r="J9" s="23"/>
      <c r="K9" s="35"/>
    </row>
    <row r="10" ht="22.5" customHeight="1" spans="1:11">
      <c r="A10" s="32" t="s">
        <v>106</v>
      </c>
      <c r="B10" s="33"/>
      <c r="C10" s="33"/>
      <c r="D10" s="33"/>
      <c r="E10" s="33"/>
      <c r="F10" s="33"/>
      <c r="G10" s="34"/>
      <c r="H10" s="23"/>
      <c r="I10" s="23"/>
      <c r="J10" s="23"/>
      <c r="K10" s="35"/>
    </row>
    <row r="11" customHeight="1" spans="2:2">
      <c r="B11" t="s">
        <v>346</v>
      </c>
    </row>
  </sheetData>
  <mergeCells count="16">
    <mergeCell ref="A2:K2"/>
    <mergeCell ref="A3:G3"/>
    <mergeCell ref="I4:K4"/>
    <mergeCell ref="A8:B8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Zeros="0" tabSelected="1" workbookViewId="0">
      <selection activeCell="D9" sqref="D9"/>
    </sheetView>
  </sheetViews>
  <sheetFormatPr defaultColWidth="10.704347826087" defaultRowHeight="14.25" customHeight="1" outlineLevelCol="6"/>
  <cols>
    <col min="1" max="1" width="34.2869565217391" customWidth="1"/>
    <col min="2" max="2" width="27" customWidth="1"/>
    <col min="3" max="3" width="36.8521739130435" customWidth="1"/>
    <col min="4" max="4" width="23.8521739130435" customWidth="1"/>
    <col min="5" max="7" width="27.8521739130435" customWidth="1"/>
  </cols>
  <sheetData>
    <row r="1" ht="18.75" customHeight="1" spans="4:7">
      <c r="D1" s="1"/>
      <c r="E1" s="2"/>
      <c r="F1" s="2"/>
      <c r="G1" s="3" t="s">
        <v>367</v>
      </c>
    </row>
    <row r="2" ht="36.75" customHeight="1" spans="1:7">
      <c r="A2" s="4" t="s">
        <v>368</v>
      </c>
      <c r="B2" s="5"/>
      <c r="C2" s="5"/>
      <c r="D2" s="5"/>
      <c r="E2" s="5"/>
      <c r="F2" s="5"/>
      <c r="G2" s="5"/>
    </row>
    <row r="3" ht="22.5" customHeight="1" spans="1:7">
      <c r="A3" s="6" t="str">
        <f>"单位名称："&amp;"德钦县佛教协会"</f>
        <v>单位名称：德钦县佛教协会</v>
      </c>
      <c r="B3" s="7"/>
      <c r="C3" s="7"/>
      <c r="D3" s="7"/>
      <c r="E3" s="8"/>
      <c r="F3" s="8"/>
      <c r="G3" s="9" t="s">
        <v>168</v>
      </c>
    </row>
    <row r="4" ht="21.75" customHeight="1" spans="1:7">
      <c r="A4" s="10" t="s">
        <v>250</v>
      </c>
      <c r="B4" s="10" t="s">
        <v>249</v>
      </c>
      <c r="C4" s="10" t="s">
        <v>179</v>
      </c>
      <c r="D4" s="11" t="s">
        <v>369</v>
      </c>
      <c r="E4" s="12" t="s">
        <v>60</v>
      </c>
      <c r="F4" s="13"/>
      <c r="G4" s="14"/>
    </row>
    <row r="5" ht="21.75" customHeight="1" spans="1:7">
      <c r="A5" s="15"/>
      <c r="B5" s="15"/>
      <c r="C5" s="15"/>
      <c r="D5" s="16"/>
      <c r="E5" s="10" t="s">
        <v>370</v>
      </c>
      <c r="F5" s="10" t="s">
        <v>371</v>
      </c>
      <c r="G5" s="11" t="s">
        <v>372</v>
      </c>
    </row>
    <row r="6" ht="40.5" customHeight="1" spans="1:7">
      <c r="A6" s="17"/>
      <c r="B6" s="17"/>
      <c r="C6" s="17"/>
      <c r="D6" s="18"/>
      <c r="E6" s="17" t="s">
        <v>59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22.5" customHeight="1" spans="1:7">
      <c r="A8" s="21" t="s">
        <v>72</v>
      </c>
      <c r="B8" s="22"/>
      <c r="C8" s="22"/>
      <c r="D8" s="21"/>
      <c r="E8" s="23">
        <v>30000</v>
      </c>
      <c r="F8" s="23">
        <v>50000</v>
      </c>
      <c r="G8" s="23">
        <v>50000</v>
      </c>
    </row>
    <row r="9" ht="22.5" customHeight="1" spans="1:7">
      <c r="A9" s="21"/>
      <c r="B9" s="22" t="s">
        <v>373</v>
      </c>
      <c r="C9" s="22" t="s">
        <v>255</v>
      </c>
      <c r="D9" s="21" t="s">
        <v>374</v>
      </c>
      <c r="E9" s="23">
        <v>30000</v>
      </c>
      <c r="F9" s="23">
        <v>50000</v>
      </c>
      <c r="G9" s="23">
        <v>50000</v>
      </c>
    </row>
    <row r="10" ht="22.5" customHeight="1" spans="1:7">
      <c r="A10" s="24" t="s">
        <v>57</v>
      </c>
      <c r="B10" s="25" t="s">
        <v>354</v>
      </c>
      <c r="C10" s="25"/>
      <c r="D10" s="26"/>
      <c r="E10" s="23">
        <v>30000</v>
      </c>
      <c r="F10" s="23">
        <v>50000</v>
      </c>
      <c r="G10" s="23">
        <v>50000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workbookViewId="0">
      <selection activeCell="A1" sqref="A1"/>
    </sheetView>
  </sheetViews>
  <sheetFormatPr defaultColWidth="10.704347826087" defaultRowHeight="14.25" customHeight="1"/>
  <cols>
    <col min="1" max="1" width="24.704347826087" customWidth="1"/>
    <col min="2" max="2" width="41.1391304347826" customWidth="1"/>
    <col min="3" max="8" width="23.8521739130435" customWidth="1"/>
    <col min="9" max="11" width="24" customWidth="1"/>
    <col min="12" max="12" width="23.8521739130435" customWidth="1"/>
    <col min="13" max="13" width="24" customWidth="1"/>
    <col min="14" max="19" width="23.8521739130435" customWidth="1"/>
  </cols>
  <sheetData>
    <row r="1" ht="19.5" customHeight="1" spans="10:19">
      <c r="J1" s="207"/>
      <c r="O1" s="78"/>
      <c r="P1" s="78"/>
      <c r="Q1" s="78"/>
      <c r="R1" s="78"/>
      <c r="S1" s="60" t="s">
        <v>53</v>
      </c>
    </row>
    <row r="2" ht="57.75" customHeight="1" spans="1:19">
      <c r="A2" s="158" t="s">
        <v>54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31"/>
      <c r="P2" s="231"/>
      <c r="Q2" s="231"/>
      <c r="R2" s="231"/>
      <c r="S2" s="231"/>
    </row>
    <row r="3" ht="21" customHeight="1" spans="1:19">
      <c r="A3" s="38" t="str">
        <f>"单位名称："&amp;"德钦县佛教协会"</f>
        <v>单位名称：德钦县佛教协会</v>
      </c>
      <c r="B3" s="8"/>
      <c r="C3" s="8"/>
      <c r="D3" s="8"/>
      <c r="E3" s="8"/>
      <c r="F3" s="8"/>
      <c r="G3" s="8"/>
      <c r="H3" s="8"/>
      <c r="I3" s="8"/>
      <c r="J3" s="80"/>
      <c r="K3" s="8"/>
      <c r="L3" s="8"/>
      <c r="M3" s="8"/>
      <c r="N3" s="8"/>
      <c r="O3" s="80"/>
      <c r="P3" s="80"/>
      <c r="Q3" s="80"/>
      <c r="R3" s="80"/>
      <c r="S3" s="101" t="s">
        <v>2</v>
      </c>
    </row>
    <row r="4" ht="18.75" customHeight="1" spans="1:19">
      <c r="A4" s="214" t="s">
        <v>55</v>
      </c>
      <c r="B4" s="215" t="s">
        <v>56</v>
      </c>
      <c r="C4" s="215" t="s">
        <v>57</v>
      </c>
      <c r="D4" s="216" t="s">
        <v>58</v>
      </c>
      <c r="E4" s="217"/>
      <c r="F4" s="217"/>
      <c r="G4" s="217"/>
      <c r="H4" s="217"/>
      <c r="I4" s="217"/>
      <c r="J4" s="232"/>
      <c r="K4" s="217"/>
      <c r="L4" s="217"/>
      <c r="M4" s="217"/>
      <c r="N4" s="211"/>
      <c r="O4" s="216" t="s">
        <v>46</v>
      </c>
      <c r="P4" s="216"/>
      <c r="Q4" s="216"/>
      <c r="R4" s="216"/>
      <c r="S4" s="236"/>
    </row>
    <row r="5" ht="19.5" customHeight="1" spans="1:19">
      <c r="A5" s="218"/>
      <c r="B5" s="219"/>
      <c r="C5" s="219"/>
      <c r="D5" s="220" t="s">
        <v>59</v>
      </c>
      <c r="E5" s="220" t="s">
        <v>60</v>
      </c>
      <c r="F5" s="220" t="s">
        <v>61</v>
      </c>
      <c r="G5" s="220" t="s">
        <v>62</v>
      </c>
      <c r="H5" s="220" t="s">
        <v>63</v>
      </c>
      <c r="I5" s="233" t="s">
        <v>64</v>
      </c>
      <c r="J5" s="233"/>
      <c r="K5" s="233"/>
      <c r="L5" s="233"/>
      <c r="M5" s="233"/>
      <c r="N5" s="223"/>
      <c r="O5" s="220" t="s">
        <v>59</v>
      </c>
      <c r="P5" s="220" t="s">
        <v>60</v>
      </c>
      <c r="Q5" s="220" t="s">
        <v>61</v>
      </c>
      <c r="R5" s="220" t="s">
        <v>62</v>
      </c>
      <c r="S5" s="220" t="s">
        <v>65</v>
      </c>
    </row>
    <row r="6" ht="28.5" customHeight="1" spans="1:19">
      <c r="A6" s="221"/>
      <c r="B6" s="222"/>
      <c r="C6" s="222"/>
      <c r="D6" s="223"/>
      <c r="E6" s="223"/>
      <c r="F6" s="223"/>
      <c r="G6" s="223"/>
      <c r="H6" s="223"/>
      <c r="I6" s="222" t="s">
        <v>59</v>
      </c>
      <c r="J6" s="222" t="s">
        <v>66</v>
      </c>
      <c r="K6" s="222" t="s">
        <v>67</v>
      </c>
      <c r="L6" s="222" t="s">
        <v>68</v>
      </c>
      <c r="M6" s="222" t="s">
        <v>69</v>
      </c>
      <c r="N6" s="222" t="s">
        <v>70</v>
      </c>
      <c r="O6" s="234"/>
      <c r="P6" s="234"/>
      <c r="Q6" s="234"/>
      <c r="R6" s="234"/>
      <c r="S6" s="223"/>
    </row>
    <row r="7" ht="20.25" customHeight="1" spans="1:19">
      <c r="A7" s="224">
        <v>1</v>
      </c>
      <c r="B7" s="224">
        <v>2</v>
      </c>
      <c r="C7" s="224">
        <v>3</v>
      </c>
      <c r="D7" s="224">
        <v>4</v>
      </c>
      <c r="E7" s="224">
        <v>5</v>
      </c>
      <c r="F7" s="224">
        <v>6</v>
      </c>
      <c r="G7" s="224">
        <v>7</v>
      </c>
      <c r="H7" s="224">
        <v>8</v>
      </c>
      <c r="I7" s="224">
        <v>9</v>
      </c>
      <c r="J7" s="224">
        <v>10</v>
      </c>
      <c r="K7" s="224">
        <v>11</v>
      </c>
      <c r="L7" s="224">
        <v>12</v>
      </c>
      <c r="M7" s="224">
        <v>13</v>
      </c>
      <c r="N7" s="224">
        <v>14</v>
      </c>
      <c r="O7" s="224">
        <v>15</v>
      </c>
      <c r="P7" s="224">
        <v>16</v>
      </c>
      <c r="Q7" s="224">
        <v>17</v>
      </c>
      <c r="R7" s="224">
        <v>18</v>
      </c>
      <c r="S7" s="224">
        <v>19</v>
      </c>
    </row>
    <row r="8" ht="22.5" customHeight="1" spans="1:19">
      <c r="A8" s="225" t="s">
        <v>71</v>
      </c>
      <c r="B8" s="226" t="s">
        <v>72</v>
      </c>
      <c r="C8" s="227">
        <v>1303296.53</v>
      </c>
      <c r="D8" s="227">
        <v>1303296.53</v>
      </c>
      <c r="E8" s="228">
        <v>1303296.53</v>
      </c>
      <c r="F8" s="228"/>
      <c r="G8" s="228"/>
      <c r="H8" s="228"/>
      <c r="I8" s="228"/>
      <c r="J8" s="228"/>
      <c r="K8" s="228"/>
      <c r="L8" s="228"/>
      <c r="M8" s="228"/>
      <c r="N8" s="228"/>
      <c r="O8" s="235"/>
      <c r="P8" s="235"/>
      <c r="Q8" s="235"/>
      <c r="R8" s="235"/>
      <c r="S8" s="235"/>
    </row>
    <row r="9" ht="22.5" customHeight="1" spans="1:19">
      <c r="A9" s="229" t="s">
        <v>57</v>
      </c>
      <c r="B9" s="230"/>
      <c r="C9" s="228">
        <v>1303296.53</v>
      </c>
      <c r="D9" s="228">
        <v>1303296.53</v>
      </c>
      <c r="E9" s="228">
        <v>1303296.53</v>
      </c>
      <c r="F9" s="228"/>
      <c r="G9" s="228"/>
      <c r="H9" s="228"/>
      <c r="I9" s="228"/>
      <c r="J9" s="228"/>
      <c r="K9" s="228"/>
      <c r="L9" s="228"/>
      <c r="M9" s="228"/>
      <c r="N9" s="228"/>
      <c r="O9" s="235"/>
      <c r="P9" s="235"/>
      <c r="Q9" s="235"/>
      <c r="R9" s="235"/>
      <c r="S9" s="235"/>
    </row>
  </sheetData>
  <mergeCells count="18">
    <mergeCell ref="A2:S2"/>
    <mergeCell ref="A3:D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23"/>
  <sheetViews>
    <sheetView showZeros="0" workbookViewId="0">
      <selection activeCell="A1" sqref="A1"/>
    </sheetView>
  </sheetViews>
  <sheetFormatPr defaultColWidth="10.704347826087" defaultRowHeight="14.25" customHeight="1"/>
  <cols>
    <col min="1" max="1" width="16.704347826087" customWidth="1"/>
    <col min="2" max="2" width="44" customWidth="1"/>
    <col min="3" max="6" width="22.2869565217391" customWidth="1"/>
    <col min="7" max="8" width="22.1391304347826" customWidth="1"/>
    <col min="9" max="9" width="22" customWidth="1"/>
    <col min="10" max="11" width="22.1391304347826" customWidth="1"/>
    <col min="12" max="14" width="22" customWidth="1"/>
    <col min="15" max="15" width="22.1391304347826" customWidth="1"/>
  </cols>
  <sheetData>
    <row r="1" ht="19.5" customHeight="1" spans="4:15">
      <c r="D1" s="207"/>
      <c r="H1" s="207"/>
      <c r="J1" s="207"/>
      <c r="O1" s="36" t="s">
        <v>73</v>
      </c>
    </row>
    <row r="2" ht="42" customHeight="1" spans="1:15">
      <c r="A2" s="4" t="s">
        <v>74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</row>
    <row r="3" ht="24" customHeight="1" spans="1:15">
      <c r="A3" s="209" t="str">
        <f>"单位名称："&amp;"德钦县佛教协会"</f>
        <v>单位名称：德钦县佛教协会</v>
      </c>
      <c r="B3" s="210"/>
      <c r="C3" s="77"/>
      <c r="D3" s="2"/>
      <c r="E3" s="77"/>
      <c r="F3" s="77"/>
      <c r="G3" s="77"/>
      <c r="H3" s="2"/>
      <c r="I3" s="77"/>
      <c r="J3" s="2"/>
      <c r="K3" s="77"/>
      <c r="L3" s="77"/>
      <c r="M3" s="212"/>
      <c r="N3" s="212"/>
      <c r="O3" s="118" t="s">
        <v>2</v>
      </c>
    </row>
    <row r="4" ht="19.5" customHeight="1" spans="1:15">
      <c r="A4" s="10" t="s">
        <v>75</v>
      </c>
      <c r="B4" s="10" t="s">
        <v>76</v>
      </c>
      <c r="C4" s="10" t="s">
        <v>57</v>
      </c>
      <c r="D4" s="12" t="s">
        <v>60</v>
      </c>
      <c r="E4" s="103" t="s">
        <v>77</v>
      </c>
      <c r="F4" s="68" t="s">
        <v>78</v>
      </c>
      <c r="G4" s="10" t="s">
        <v>61</v>
      </c>
      <c r="H4" s="10" t="s">
        <v>62</v>
      </c>
      <c r="I4" s="10" t="s">
        <v>79</v>
      </c>
      <c r="J4" s="12" t="s">
        <v>80</v>
      </c>
      <c r="K4" s="13"/>
      <c r="L4" s="13"/>
      <c r="M4" s="13"/>
      <c r="N4" s="13"/>
      <c r="O4" s="14"/>
    </row>
    <row r="5" ht="33.75" customHeight="1" spans="1:15">
      <c r="A5" s="18"/>
      <c r="B5" s="18"/>
      <c r="C5" s="18"/>
      <c r="D5" s="187" t="s">
        <v>59</v>
      </c>
      <c r="E5" s="108" t="s">
        <v>77</v>
      </c>
      <c r="F5" s="108" t="s">
        <v>78</v>
      </c>
      <c r="G5" s="18"/>
      <c r="H5" s="18"/>
      <c r="I5" s="18"/>
      <c r="J5" s="187" t="s">
        <v>59</v>
      </c>
      <c r="K5" s="44" t="s">
        <v>81</v>
      </c>
      <c r="L5" s="44" t="s">
        <v>82</v>
      </c>
      <c r="M5" s="44" t="s">
        <v>83</v>
      </c>
      <c r="N5" s="44" t="s">
        <v>84</v>
      </c>
      <c r="O5" s="44" t="s">
        <v>85</v>
      </c>
    </row>
    <row r="6" ht="20.25" customHeight="1" spans="1:15">
      <c r="A6" s="140">
        <v>1</v>
      </c>
      <c r="B6" s="140">
        <v>2</v>
      </c>
      <c r="C6" s="187">
        <v>3</v>
      </c>
      <c r="D6" s="187">
        <v>4</v>
      </c>
      <c r="E6" s="187">
        <v>5</v>
      </c>
      <c r="F6" s="187">
        <v>6</v>
      </c>
      <c r="G6" s="187">
        <v>7</v>
      </c>
      <c r="H6" s="187">
        <v>8</v>
      </c>
      <c r="I6" s="187">
        <v>9</v>
      </c>
      <c r="J6" s="187">
        <v>10</v>
      </c>
      <c r="K6" s="187">
        <v>11</v>
      </c>
      <c r="L6" s="187">
        <v>12</v>
      </c>
      <c r="M6" s="187">
        <v>13</v>
      </c>
      <c r="N6" s="187">
        <v>14</v>
      </c>
      <c r="O6" s="187">
        <v>15</v>
      </c>
    </row>
    <row r="7" ht="22.5" customHeight="1" spans="1:15">
      <c r="A7" s="197" t="s">
        <v>86</v>
      </c>
      <c r="B7" s="197" t="s">
        <v>87</v>
      </c>
      <c r="C7" s="155">
        <v>973732.12</v>
      </c>
      <c r="D7" s="155">
        <v>973732.12</v>
      </c>
      <c r="E7" s="155">
        <v>943732.12</v>
      </c>
      <c r="F7" s="155">
        <v>30000</v>
      </c>
      <c r="G7" s="155"/>
      <c r="H7" s="155"/>
      <c r="I7" s="155"/>
      <c r="J7" s="155"/>
      <c r="K7" s="155"/>
      <c r="L7" s="155"/>
      <c r="M7" s="155"/>
      <c r="N7" s="155"/>
      <c r="O7" s="155"/>
    </row>
    <row r="8" ht="22.5" customHeight="1" spans="1:15">
      <c r="A8" s="197" t="s">
        <v>88</v>
      </c>
      <c r="B8" s="197" t="str">
        <f>"  "&amp;"党委办公厅（室）及相关机构事务"</f>
        <v>  党委办公厅（室）及相关机构事务</v>
      </c>
      <c r="C8" s="155">
        <v>973732.12</v>
      </c>
      <c r="D8" s="155">
        <v>973732.12</v>
      </c>
      <c r="E8" s="155">
        <v>943732.12</v>
      </c>
      <c r="F8" s="155">
        <v>30000</v>
      </c>
      <c r="G8" s="155"/>
      <c r="H8" s="155"/>
      <c r="I8" s="155"/>
      <c r="J8" s="155"/>
      <c r="K8" s="155"/>
      <c r="L8" s="155"/>
      <c r="M8" s="155"/>
      <c r="N8" s="155"/>
      <c r="O8" s="155"/>
    </row>
    <row r="9" ht="22.5" customHeight="1" spans="1:15">
      <c r="A9" s="197" t="s">
        <v>89</v>
      </c>
      <c r="B9" s="197" t="str">
        <f>"    "&amp;"行政运行"</f>
        <v>    行政运行</v>
      </c>
      <c r="C9" s="155">
        <v>973732.12</v>
      </c>
      <c r="D9" s="155">
        <v>973732.12</v>
      </c>
      <c r="E9" s="155">
        <v>943732.12</v>
      </c>
      <c r="F9" s="155">
        <v>30000</v>
      </c>
      <c r="G9" s="155"/>
      <c r="H9" s="155"/>
      <c r="I9" s="155"/>
      <c r="J9" s="155"/>
      <c r="K9" s="155"/>
      <c r="L9" s="155"/>
      <c r="M9" s="155"/>
      <c r="N9" s="155"/>
      <c r="O9" s="155"/>
    </row>
    <row r="10" ht="22.5" customHeight="1" spans="1:15">
      <c r="A10" s="197" t="s">
        <v>90</v>
      </c>
      <c r="B10" s="197" t="s">
        <v>91</v>
      </c>
      <c r="C10" s="155">
        <v>131509.28</v>
      </c>
      <c r="D10" s="155">
        <v>131509.28</v>
      </c>
      <c r="E10" s="155">
        <v>131509.28</v>
      </c>
      <c r="F10" s="155"/>
      <c r="G10" s="155"/>
      <c r="H10" s="155"/>
      <c r="I10" s="155"/>
      <c r="J10" s="155"/>
      <c r="K10" s="155"/>
      <c r="L10" s="155"/>
      <c r="M10" s="155"/>
      <c r="N10" s="155"/>
      <c r="O10" s="155"/>
    </row>
    <row r="11" ht="22.5" customHeight="1" spans="1:15">
      <c r="A11" s="197" t="s">
        <v>92</v>
      </c>
      <c r="B11" s="197" t="str">
        <f>"  "&amp;"行政事业单位养老支出"</f>
        <v>  行政事业单位养老支出</v>
      </c>
      <c r="C11" s="155">
        <v>131509.28</v>
      </c>
      <c r="D11" s="155">
        <v>131509.28</v>
      </c>
      <c r="E11" s="155">
        <v>131509.28</v>
      </c>
      <c r="F11" s="155"/>
      <c r="G11" s="155"/>
      <c r="H11" s="155"/>
      <c r="I11" s="155"/>
      <c r="J11" s="155"/>
      <c r="K11" s="155"/>
      <c r="L11" s="155"/>
      <c r="M11" s="155"/>
      <c r="N11" s="155"/>
      <c r="O11" s="155"/>
    </row>
    <row r="12" ht="22.5" customHeight="1" spans="1:15">
      <c r="A12" s="197" t="s">
        <v>93</v>
      </c>
      <c r="B12" s="197" t="str">
        <f>"    "&amp;"机关事业单位基本养老保险缴费支出"</f>
        <v>    机关事业单位基本养老保险缴费支出</v>
      </c>
      <c r="C12" s="155">
        <v>131509.28</v>
      </c>
      <c r="D12" s="155">
        <v>131509.28</v>
      </c>
      <c r="E12" s="155">
        <v>131509.28</v>
      </c>
      <c r="F12" s="155"/>
      <c r="G12" s="155"/>
      <c r="H12" s="155"/>
      <c r="I12" s="155"/>
      <c r="J12" s="155"/>
      <c r="K12" s="155"/>
      <c r="L12" s="155"/>
      <c r="M12" s="155"/>
      <c r="N12" s="155"/>
      <c r="O12" s="155"/>
    </row>
    <row r="13" ht="22.5" customHeight="1" spans="1:15">
      <c r="A13" s="197" t="s">
        <v>94</v>
      </c>
      <c r="B13" s="197" t="str">
        <f>"    "&amp;"机关事业单位职业年金缴费支出"</f>
        <v>    机关事业单位职业年金缴费支出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</row>
    <row r="14" ht="22.5" customHeight="1" spans="1:15">
      <c r="A14" s="197" t="s">
        <v>95</v>
      </c>
      <c r="B14" s="197" t="s">
        <v>96</v>
      </c>
      <c r="C14" s="155">
        <v>95463.17</v>
      </c>
      <c r="D14" s="155">
        <v>95463.17</v>
      </c>
      <c r="E14" s="155">
        <v>95463.17</v>
      </c>
      <c r="F14" s="155"/>
      <c r="G14" s="155"/>
      <c r="H14" s="155"/>
      <c r="I14" s="155"/>
      <c r="J14" s="155"/>
      <c r="K14" s="155"/>
      <c r="L14" s="155"/>
      <c r="M14" s="155"/>
      <c r="N14" s="155"/>
      <c r="O14" s="155"/>
    </row>
    <row r="15" ht="22.5" customHeight="1" spans="1:15">
      <c r="A15" s="197" t="s">
        <v>97</v>
      </c>
      <c r="B15" s="197" t="str">
        <f>"  "&amp;"行政事业单位医疗"</f>
        <v>  行政事业单位医疗</v>
      </c>
      <c r="C15" s="155">
        <v>95463.17</v>
      </c>
      <c r="D15" s="155">
        <v>95463.17</v>
      </c>
      <c r="E15" s="155">
        <v>95463.17</v>
      </c>
      <c r="F15" s="155"/>
      <c r="G15" s="155"/>
      <c r="H15" s="155"/>
      <c r="I15" s="155"/>
      <c r="J15" s="155"/>
      <c r="K15" s="155"/>
      <c r="L15" s="155"/>
      <c r="M15" s="155"/>
      <c r="N15" s="155"/>
      <c r="O15" s="155"/>
    </row>
    <row r="16" ht="22.5" customHeight="1" spans="1:15">
      <c r="A16" s="197" t="s">
        <v>98</v>
      </c>
      <c r="B16" s="197" t="str">
        <f>"    "&amp;"行政单位医疗"</f>
        <v>    行政单位医疗</v>
      </c>
      <c r="C16" s="155">
        <v>32108.4</v>
      </c>
      <c r="D16" s="155">
        <v>32108.4</v>
      </c>
      <c r="E16" s="155">
        <v>32108.4</v>
      </c>
      <c r="F16" s="155"/>
      <c r="G16" s="155"/>
      <c r="H16" s="155"/>
      <c r="I16" s="155"/>
      <c r="J16" s="155"/>
      <c r="K16" s="155"/>
      <c r="L16" s="155"/>
      <c r="M16" s="155"/>
      <c r="N16" s="155"/>
      <c r="O16" s="155"/>
    </row>
    <row r="17" ht="22.5" customHeight="1" spans="1:15">
      <c r="A17" s="197" t="s">
        <v>99</v>
      </c>
      <c r="B17" s="197" t="str">
        <f>"    "&amp;"事业单位医疗"</f>
        <v>    事业单位医疗</v>
      </c>
      <c r="C17" s="155">
        <v>28358.1</v>
      </c>
      <c r="D17" s="155">
        <v>28358.1</v>
      </c>
      <c r="E17" s="155">
        <v>28358.1</v>
      </c>
      <c r="F17" s="155"/>
      <c r="G17" s="155"/>
      <c r="H17" s="155"/>
      <c r="I17" s="155"/>
      <c r="J17" s="155"/>
      <c r="K17" s="155"/>
      <c r="L17" s="155"/>
      <c r="M17" s="155"/>
      <c r="N17" s="155"/>
      <c r="O17" s="155"/>
    </row>
    <row r="18" ht="22.5" customHeight="1" spans="1:15">
      <c r="A18" s="197" t="s">
        <v>100</v>
      </c>
      <c r="B18" s="197" t="str">
        <f>"    "&amp;"公务员医疗补助"</f>
        <v>    公务员医疗补助</v>
      </c>
      <c r="C18" s="155">
        <v>32248.8</v>
      </c>
      <c r="D18" s="155">
        <v>32248.8</v>
      </c>
      <c r="E18" s="155">
        <v>32248.8</v>
      </c>
      <c r="F18" s="155"/>
      <c r="G18" s="155"/>
      <c r="H18" s="155"/>
      <c r="I18" s="155"/>
      <c r="J18" s="155"/>
      <c r="K18" s="155"/>
      <c r="L18" s="155"/>
      <c r="M18" s="155"/>
      <c r="N18" s="155"/>
      <c r="O18" s="155"/>
    </row>
    <row r="19" ht="22.5" customHeight="1" spans="1:15">
      <c r="A19" s="197" t="s">
        <v>101</v>
      </c>
      <c r="B19" s="197" t="str">
        <f>"    "&amp;"其他行政事业单位医疗支出"</f>
        <v>    其他行政事业单位医疗支出</v>
      </c>
      <c r="C19" s="155">
        <v>2747.87</v>
      </c>
      <c r="D19" s="155">
        <v>2747.87</v>
      </c>
      <c r="E19" s="155">
        <v>2747.87</v>
      </c>
      <c r="F19" s="155"/>
      <c r="G19" s="155"/>
      <c r="H19" s="155"/>
      <c r="I19" s="155"/>
      <c r="J19" s="155"/>
      <c r="K19" s="155"/>
      <c r="L19" s="155"/>
      <c r="M19" s="155"/>
      <c r="N19" s="155"/>
      <c r="O19" s="155"/>
    </row>
    <row r="20" ht="22.5" customHeight="1" spans="1:15">
      <c r="A20" s="197" t="s">
        <v>102</v>
      </c>
      <c r="B20" s="197" t="s">
        <v>103</v>
      </c>
      <c r="C20" s="155">
        <v>102591.96</v>
      </c>
      <c r="D20" s="155">
        <v>102591.96</v>
      </c>
      <c r="E20" s="155">
        <v>102591.96</v>
      </c>
      <c r="F20" s="155"/>
      <c r="G20" s="155"/>
      <c r="H20" s="155"/>
      <c r="I20" s="155"/>
      <c r="J20" s="155"/>
      <c r="K20" s="155"/>
      <c r="L20" s="155"/>
      <c r="M20" s="155"/>
      <c r="N20" s="155"/>
      <c r="O20" s="155"/>
    </row>
    <row r="21" ht="22.5" customHeight="1" spans="1:15">
      <c r="A21" s="197" t="s">
        <v>104</v>
      </c>
      <c r="B21" s="197" t="str">
        <f>"  "&amp;"住房改革支出"</f>
        <v>  住房改革支出</v>
      </c>
      <c r="C21" s="155">
        <v>102591.96</v>
      </c>
      <c r="D21" s="155">
        <v>102591.96</v>
      </c>
      <c r="E21" s="155">
        <v>102591.96</v>
      </c>
      <c r="F21" s="155"/>
      <c r="G21" s="155"/>
      <c r="H21" s="155"/>
      <c r="I21" s="155"/>
      <c r="J21" s="155"/>
      <c r="K21" s="155"/>
      <c r="L21" s="155"/>
      <c r="M21" s="155"/>
      <c r="N21" s="155"/>
      <c r="O21" s="155"/>
    </row>
    <row r="22" ht="22.5" customHeight="1" spans="1:15">
      <c r="A22" s="197" t="s">
        <v>105</v>
      </c>
      <c r="B22" s="197" t="str">
        <f>"    "&amp;"住房公积金"</f>
        <v>    住房公积金</v>
      </c>
      <c r="C22" s="155">
        <v>102591.96</v>
      </c>
      <c r="D22" s="155">
        <v>102591.96</v>
      </c>
      <c r="E22" s="155">
        <v>102591.96</v>
      </c>
      <c r="F22" s="155"/>
      <c r="G22" s="155"/>
      <c r="H22" s="155"/>
      <c r="I22" s="155"/>
      <c r="J22" s="155"/>
      <c r="K22" s="155"/>
      <c r="L22" s="155"/>
      <c r="M22" s="155"/>
      <c r="N22" s="155"/>
      <c r="O22" s="155"/>
    </row>
    <row r="23" ht="22.5" customHeight="1" spans="1:15">
      <c r="A23" s="32" t="s">
        <v>106</v>
      </c>
      <c r="B23" s="211" t="s">
        <v>106</v>
      </c>
      <c r="C23" s="109">
        <v>1303296.53</v>
      </c>
      <c r="D23" s="155">
        <v>1303296.53</v>
      </c>
      <c r="E23" s="109">
        <v>1273296.53</v>
      </c>
      <c r="F23" s="109">
        <v>30000</v>
      </c>
      <c r="G23" s="109"/>
      <c r="H23" s="155"/>
      <c r="I23" s="109"/>
      <c r="J23" s="155"/>
      <c r="K23" s="109"/>
      <c r="L23" s="109"/>
      <c r="M23" s="109"/>
      <c r="N23" s="109"/>
      <c r="O23" s="109"/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5"/>
  <sheetViews>
    <sheetView showZeros="0" topLeftCell="A16" workbookViewId="0">
      <selection activeCell="A1" sqref="A1"/>
    </sheetView>
  </sheetViews>
  <sheetFormatPr defaultColWidth="10.704347826087" defaultRowHeight="14.25" customHeight="1" outlineLevelCol="3"/>
  <cols>
    <col min="1" max="1" width="45.8521739130435" customWidth="1"/>
    <col min="2" max="2" width="36" customWidth="1"/>
    <col min="3" max="3" width="41.8521739130435" customWidth="1"/>
    <col min="4" max="4" width="34.8521739130435" customWidth="1"/>
  </cols>
  <sheetData>
    <row r="1" ht="19.5" customHeight="1" spans="4:4">
      <c r="D1" s="36" t="s">
        <v>107</v>
      </c>
    </row>
    <row r="2" ht="36" customHeight="1" spans="1:4">
      <c r="A2" s="4" t="s">
        <v>108</v>
      </c>
      <c r="B2" s="195"/>
      <c r="C2" s="195"/>
      <c r="D2" s="195"/>
    </row>
    <row r="3" ht="24" customHeight="1" spans="1:4">
      <c r="A3" s="6" t="str">
        <f>"单位名称："&amp;"德钦县佛教协会"</f>
        <v>单位名称：德钦县佛教协会</v>
      </c>
      <c r="B3" s="196"/>
      <c r="C3" s="196"/>
      <c r="D3" s="118" t="s">
        <v>2</v>
      </c>
    </row>
    <row r="4" ht="19.5" customHeight="1" spans="1:4">
      <c r="A4" s="12" t="s">
        <v>3</v>
      </c>
      <c r="B4" s="14"/>
      <c r="C4" s="12" t="s">
        <v>4</v>
      </c>
      <c r="D4" s="14"/>
    </row>
    <row r="5" ht="21.75" customHeight="1" spans="1:4">
      <c r="A5" s="27" t="s">
        <v>5</v>
      </c>
      <c r="B5" s="126" t="s">
        <v>6</v>
      </c>
      <c r="C5" s="27" t="s">
        <v>109</v>
      </c>
      <c r="D5" s="126" t="s">
        <v>6</v>
      </c>
    </row>
    <row r="6" ht="17.25" customHeight="1" spans="1:4">
      <c r="A6" s="29"/>
      <c r="B6" s="18"/>
      <c r="C6" s="29"/>
      <c r="D6" s="18"/>
    </row>
    <row r="7" ht="22.5" customHeight="1" spans="1:4">
      <c r="A7" s="197" t="s">
        <v>110</v>
      </c>
      <c r="B7" s="198">
        <v>1303296.53</v>
      </c>
      <c r="C7" s="199" t="s">
        <v>111</v>
      </c>
      <c r="D7" s="109">
        <v>1303296.53</v>
      </c>
    </row>
    <row r="8" ht="22.5" customHeight="1" spans="1:4">
      <c r="A8" s="200" t="s">
        <v>112</v>
      </c>
      <c r="B8" s="198">
        <v>1303296.53</v>
      </c>
      <c r="C8" s="199" t="s">
        <v>113</v>
      </c>
      <c r="D8" s="109">
        <v>973732.12</v>
      </c>
    </row>
    <row r="9" ht="22.5" customHeight="1" spans="1:4">
      <c r="A9" s="200" t="s">
        <v>114</v>
      </c>
      <c r="B9" s="201"/>
      <c r="C9" s="199" t="s">
        <v>115</v>
      </c>
      <c r="D9" s="109"/>
    </row>
    <row r="10" ht="22.5" customHeight="1" spans="1:4">
      <c r="A10" s="200" t="s">
        <v>116</v>
      </c>
      <c r="B10" s="201"/>
      <c r="C10" s="199" t="s">
        <v>117</v>
      </c>
      <c r="D10" s="109"/>
    </row>
    <row r="11" ht="22.5" customHeight="1" spans="1:4">
      <c r="A11" s="200" t="s">
        <v>118</v>
      </c>
      <c r="B11" s="197"/>
      <c r="C11" s="199" t="s">
        <v>119</v>
      </c>
      <c r="D11" s="109"/>
    </row>
    <row r="12" ht="22.5" customHeight="1" spans="1:4">
      <c r="A12" s="200" t="s">
        <v>112</v>
      </c>
      <c r="B12" s="197"/>
      <c r="C12" s="199" t="s">
        <v>120</v>
      </c>
      <c r="D12" s="109"/>
    </row>
    <row r="13" ht="22.5" customHeight="1" spans="1:4">
      <c r="A13" s="200" t="s">
        <v>114</v>
      </c>
      <c r="B13" s="200"/>
      <c r="C13" s="199" t="s">
        <v>121</v>
      </c>
      <c r="D13" s="109"/>
    </row>
    <row r="14" ht="22.5" customHeight="1" spans="1:4">
      <c r="A14" s="200" t="s">
        <v>116</v>
      </c>
      <c r="B14" s="200"/>
      <c r="C14" s="199" t="s">
        <v>122</v>
      </c>
      <c r="D14" s="109"/>
    </row>
    <row r="15" ht="22.5" customHeight="1" spans="1:4">
      <c r="A15" s="200"/>
      <c r="B15" s="200"/>
      <c r="C15" s="199" t="s">
        <v>123</v>
      </c>
      <c r="D15" s="109">
        <v>131509.28</v>
      </c>
    </row>
    <row r="16" ht="22.5" customHeight="1" spans="1:4">
      <c r="A16" s="200"/>
      <c r="B16" s="197"/>
      <c r="C16" s="199" t="s">
        <v>124</v>
      </c>
      <c r="D16" s="109">
        <v>95463.17</v>
      </c>
    </row>
    <row r="17" ht="22.5" customHeight="1" spans="1:4">
      <c r="A17" s="202"/>
      <c r="B17" s="203"/>
      <c r="C17" s="199" t="s">
        <v>125</v>
      </c>
      <c r="D17" s="109"/>
    </row>
    <row r="18" ht="22.5" customHeight="1" spans="1:4">
      <c r="A18" s="202"/>
      <c r="B18" s="203"/>
      <c r="C18" s="199" t="s">
        <v>126</v>
      </c>
      <c r="D18" s="109"/>
    </row>
    <row r="19" ht="22.5" customHeight="1" spans="1:4">
      <c r="A19" s="143"/>
      <c r="B19" s="143"/>
      <c r="C19" s="199" t="s">
        <v>127</v>
      </c>
      <c r="D19" s="109"/>
    </row>
    <row r="20" ht="22.5" customHeight="1" spans="1:4">
      <c r="A20" s="143"/>
      <c r="B20" s="143"/>
      <c r="C20" s="199" t="s">
        <v>128</v>
      </c>
      <c r="D20" s="109"/>
    </row>
    <row r="21" ht="22.5" customHeight="1" spans="1:4">
      <c r="A21" s="143"/>
      <c r="B21" s="143"/>
      <c r="C21" s="199" t="s">
        <v>129</v>
      </c>
      <c r="D21" s="109"/>
    </row>
    <row r="22" ht="22.5" customHeight="1" spans="1:4">
      <c r="A22" s="143"/>
      <c r="B22" s="143"/>
      <c r="C22" s="199" t="s">
        <v>130</v>
      </c>
      <c r="D22" s="109"/>
    </row>
    <row r="23" ht="22.5" customHeight="1" spans="1:4">
      <c r="A23" s="143"/>
      <c r="B23" s="143"/>
      <c r="C23" s="199" t="s">
        <v>131</v>
      </c>
      <c r="D23" s="109"/>
    </row>
    <row r="24" ht="22.5" customHeight="1" spans="1:4">
      <c r="A24" s="143"/>
      <c r="B24" s="143"/>
      <c r="C24" s="199" t="s">
        <v>132</v>
      </c>
      <c r="D24" s="109"/>
    </row>
    <row r="25" ht="22.5" customHeight="1" spans="1:4">
      <c r="A25" s="143"/>
      <c r="B25" s="143"/>
      <c r="C25" s="199" t="s">
        <v>133</v>
      </c>
      <c r="D25" s="109"/>
    </row>
    <row r="26" ht="22.5" customHeight="1" spans="1:4">
      <c r="A26" s="143"/>
      <c r="B26" s="143"/>
      <c r="C26" s="199" t="s">
        <v>134</v>
      </c>
      <c r="D26" s="109">
        <v>102591.96</v>
      </c>
    </row>
    <row r="27" ht="22.5" customHeight="1" spans="1:4">
      <c r="A27" s="143"/>
      <c r="B27" s="143"/>
      <c r="C27" s="199" t="s">
        <v>135</v>
      </c>
      <c r="D27" s="109"/>
    </row>
    <row r="28" ht="22.5" customHeight="1" spans="1:4">
      <c r="A28" s="143"/>
      <c r="B28" s="143"/>
      <c r="C28" s="199" t="s">
        <v>136</v>
      </c>
      <c r="D28" s="109"/>
    </row>
    <row r="29" ht="22.5" customHeight="1" spans="1:4">
      <c r="A29" s="143"/>
      <c r="B29" s="143"/>
      <c r="C29" s="199" t="s">
        <v>137</v>
      </c>
      <c r="D29" s="109"/>
    </row>
    <row r="30" ht="22.5" customHeight="1" spans="1:4">
      <c r="A30" s="143"/>
      <c r="B30" s="143"/>
      <c r="C30" s="199" t="s">
        <v>138</v>
      </c>
      <c r="D30" s="109"/>
    </row>
    <row r="31" ht="22.5" customHeight="1" spans="1:4">
      <c r="A31" s="204"/>
      <c r="B31" s="203"/>
      <c r="C31" s="199" t="s">
        <v>139</v>
      </c>
      <c r="D31" s="109"/>
    </row>
    <row r="32" ht="22.5" customHeight="1" spans="1:4">
      <c r="A32" s="204"/>
      <c r="B32" s="203"/>
      <c r="C32" s="199" t="s">
        <v>140</v>
      </c>
      <c r="D32" s="109"/>
    </row>
    <row r="33" ht="22.5" customHeight="1" spans="1:4">
      <c r="A33" s="204"/>
      <c r="B33" s="203"/>
      <c r="C33" s="199" t="s">
        <v>141</v>
      </c>
      <c r="D33" s="109"/>
    </row>
    <row r="34" ht="22.5" customHeight="1" spans="1:4">
      <c r="A34" s="204"/>
      <c r="B34" s="203"/>
      <c r="C34" s="202" t="s">
        <v>142</v>
      </c>
      <c r="D34" s="203"/>
    </row>
    <row r="35" ht="22.5" customHeight="1" spans="1:4">
      <c r="A35" s="205" t="s">
        <v>143</v>
      </c>
      <c r="B35" s="206">
        <v>1303296.53</v>
      </c>
      <c r="C35" s="204" t="s">
        <v>52</v>
      </c>
      <c r="D35" s="206">
        <v>1303296.53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2"/>
  <sheetViews>
    <sheetView showZeros="0" topLeftCell="B1" workbookViewId="0">
      <selection activeCell="A1" sqref="A1"/>
    </sheetView>
  </sheetViews>
  <sheetFormatPr defaultColWidth="10.704347826087" defaultRowHeight="14.25" customHeight="1" outlineLevelCol="6"/>
  <cols>
    <col min="1" max="1" width="23.5739130434783" customWidth="1"/>
    <col min="2" max="2" width="51.2869565217391" customWidth="1"/>
    <col min="3" max="3" width="28.2869565217391" customWidth="1"/>
    <col min="4" max="4" width="23.8521739130435" customWidth="1"/>
    <col min="5" max="7" width="28.2869565217391" customWidth="1"/>
  </cols>
  <sheetData>
    <row r="1" customHeight="1" spans="4:7">
      <c r="D1" s="146"/>
      <c r="F1" s="61"/>
      <c r="G1" s="36" t="s">
        <v>144</v>
      </c>
    </row>
    <row r="2" ht="39" customHeight="1" spans="1:7">
      <c r="A2" s="4" t="s">
        <v>145</v>
      </c>
      <c r="B2" s="125"/>
      <c r="C2" s="125"/>
      <c r="D2" s="125"/>
      <c r="E2" s="125"/>
      <c r="F2" s="125"/>
      <c r="G2" s="125"/>
    </row>
    <row r="3" ht="18" customHeight="1" spans="1:7">
      <c r="A3" s="6" t="str">
        <f>"单位名称："&amp;"德钦县佛教协会"</f>
        <v>单位名称：德钦县佛教协会</v>
      </c>
      <c r="B3" s="183"/>
      <c r="C3" s="172"/>
      <c r="D3" s="172"/>
      <c r="E3" s="172"/>
      <c r="F3" s="121"/>
      <c r="G3" s="118" t="s">
        <v>2</v>
      </c>
    </row>
    <row r="4" ht="20.25" customHeight="1" spans="1:7">
      <c r="A4" s="184" t="s">
        <v>146</v>
      </c>
      <c r="B4" s="185"/>
      <c r="C4" s="126" t="s">
        <v>57</v>
      </c>
      <c r="D4" s="160" t="s">
        <v>77</v>
      </c>
      <c r="E4" s="13"/>
      <c r="F4" s="14"/>
      <c r="G4" s="151" t="s">
        <v>78</v>
      </c>
    </row>
    <row r="5" ht="20.25" customHeight="1" spans="1:7">
      <c r="A5" s="186" t="s">
        <v>75</v>
      </c>
      <c r="B5" s="186" t="s">
        <v>76</v>
      </c>
      <c r="C5" s="29"/>
      <c r="D5" s="187" t="s">
        <v>59</v>
      </c>
      <c r="E5" s="187" t="s">
        <v>147</v>
      </c>
      <c r="F5" s="187" t="s">
        <v>148</v>
      </c>
      <c r="G5" s="112"/>
    </row>
    <row r="6" ht="19.5" customHeight="1" spans="1:7">
      <c r="A6" s="186" t="s">
        <v>149</v>
      </c>
      <c r="B6" s="186" t="s">
        <v>150</v>
      </c>
      <c r="C6" s="186" t="s">
        <v>151</v>
      </c>
      <c r="D6" s="187">
        <v>4</v>
      </c>
      <c r="E6" s="188" t="s">
        <v>152</v>
      </c>
      <c r="F6" s="188" t="s">
        <v>153</v>
      </c>
      <c r="G6" s="186" t="s">
        <v>154</v>
      </c>
    </row>
    <row r="7" ht="22.5" customHeight="1" spans="1:7">
      <c r="A7" s="141" t="s">
        <v>86</v>
      </c>
      <c r="B7" s="141" t="s">
        <v>87</v>
      </c>
      <c r="C7" s="189">
        <v>973732.12</v>
      </c>
      <c r="D7" s="189">
        <v>943732.12</v>
      </c>
      <c r="E7" s="189">
        <v>896679.76</v>
      </c>
      <c r="F7" s="189">
        <v>47052.36</v>
      </c>
      <c r="G7" s="189">
        <v>30000</v>
      </c>
    </row>
    <row r="8" ht="22.5" customHeight="1" spans="1:7">
      <c r="A8" s="190" t="s">
        <v>88</v>
      </c>
      <c r="B8" s="190" t="s">
        <v>155</v>
      </c>
      <c r="C8" s="189">
        <v>973732.12</v>
      </c>
      <c r="D8" s="189">
        <v>943732.12</v>
      </c>
      <c r="E8" s="189">
        <v>896679.76</v>
      </c>
      <c r="F8" s="189">
        <v>47052.36</v>
      </c>
      <c r="G8" s="189">
        <v>30000</v>
      </c>
    </row>
    <row r="9" ht="22.5" customHeight="1" spans="1:7">
      <c r="A9" s="191" t="s">
        <v>89</v>
      </c>
      <c r="B9" s="191" t="s">
        <v>156</v>
      </c>
      <c r="C9" s="189">
        <v>973732.12</v>
      </c>
      <c r="D9" s="189">
        <v>943732.12</v>
      </c>
      <c r="E9" s="189">
        <v>896679.76</v>
      </c>
      <c r="F9" s="189">
        <v>47052.36</v>
      </c>
      <c r="G9" s="189">
        <v>30000</v>
      </c>
    </row>
    <row r="10" ht="22.5" customHeight="1" spans="1:7">
      <c r="A10" s="141" t="s">
        <v>90</v>
      </c>
      <c r="B10" s="141" t="s">
        <v>91</v>
      </c>
      <c r="C10" s="189">
        <v>131509.28</v>
      </c>
      <c r="D10" s="189">
        <v>131509.28</v>
      </c>
      <c r="E10" s="189">
        <v>131509.28</v>
      </c>
      <c r="F10" s="189"/>
      <c r="G10" s="189"/>
    </row>
    <row r="11" ht="22.5" customHeight="1" spans="1:7">
      <c r="A11" s="190" t="s">
        <v>92</v>
      </c>
      <c r="B11" s="190" t="s">
        <v>157</v>
      </c>
      <c r="C11" s="189">
        <v>131509.28</v>
      </c>
      <c r="D11" s="189">
        <v>131509.28</v>
      </c>
      <c r="E11" s="189">
        <v>131509.28</v>
      </c>
      <c r="F11" s="189"/>
      <c r="G11" s="189"/>
    </row>
    <row r="12" ht="22.5" customHeight="1" spans="1:7">
      <c r="A12" s="191" t="s">
        <v>93</v>
      </c>
      <c r="B12" s="191" t="s">
        <v>158</v>
      </c>
      <c r="C12" s="189">
        <v>131509.28</v>
      </c>
      <c r="D12" s="189">
        <v>131509.28</v>
      </c>
      <c r="E12" s="189">
        <v>131509.28</v>
      </c>
      <c r="F12" s="189"/>
      <c r="G12" s="189"/>
    </row>
    <row r="13" ht="22.5" customHeight="1" spans="1:7">
      <c r="A13" s="141" t="s">
        <v>95</v>
      </c>
      <c r="B13" s="141" t="s">
        <v>96</v>
      </c>
      <c r="C13" s="189">
        <v>95463.17</v>
      </c>
      <c r="D13" s="189">
        <v>95463.17</v>
      </c>
      <c r="E13" s="189">
        <v>95463.17</v>
      </c>
      <c r="F13" s="189"/>
      <c r="G13" s="189"/>
    </row>
    <row r="14" ht="22.5" customHeight="1" spans="1:7">
      <c r="A14" s="190" t="s">
        <v>97</v>
      </c>
      <c r="B14" s="190" t="s">
        <v>159</v>
      </c>
      <c r="C14" s="189">
        <v>95463.17</v>
      </c>
      <c r="D14" s="189">
        <v>95463.17</v>
      </c>
      <c r="E14" s="189">
        <v>95463.17</v>
      </c>
      <c r="F14" s="189"/>
      <c r="G14" s="189"/>
    </row>
    <row r="15" ht="22.5" customHeight="1" spans="1:7">
      <c r="A15" s="191" t="s">
        <v>98</v>
      </c>
      <c r="B15" s="191" t="s">
        <v>160</v>
      </c>
      <c r="C15" s="189">
        <v>32108.4</v>
      </c>
      <c r="D15" s="189">
        <v>32108.4</v>
      </c>
      <c r="E15" s="189">
        <v>32108.4</v>
      </c>
      <c r="F15" s="189"/>
      <c r="G15" s="189"/>
    </row>
    <row r="16" ht="22.5" customHeight="1" spans="1:7">
      <c r="A16" s="191" t="s">
        <v>99</v>
      </c>
      <c r="B16" s="191" t="s">
        <v>161</v>
      </c>
      <c r="C16" s="189">
        <v>28358.1</v>
      </c>
      <c r="D16" s="189">
        <v>28358.1</v>
      </c>
      <c r="E16" s="189">
        <v>28358.1</v>
      </c>
      <c r="F16" s="189"/>
      <c r="G16" s="189"/>
    </row>
    <row r="17" ht="22.5" customHeight="1" spans="1:7">
      <c r="A17" s="191" t="s">
        <v>100</v>
      </c>
      <c r="B17" s="191" t="s">
        <v>162</v>
      </c>
      <c r="C17" s="189">
        <v>32248.8</v>
      </c>
      <c r="D17" s="189">
        <v>32248.8</v>
      </c>
      <c r="E17" s="189">
        <v>32248.8</v>
      </c>
      <c r="F17" s="189"/>
      <c r="G17" s="189"/>
    </row>
    <row r="18" ht="22.5" customHeight="1" spans="1:7">
      <c r="A18" s="191" t="s">
        <v>101</v>
      </c>
      <c r="B18" s="191" t="s">
        <v>163</v>
      </c>
      <c r="C18" s="189">
        <v>2747.87</v>
      </c>
      <c r="D18" s="189">
        <v>2747.87</v>
      </c>
      <c r="E18" s="189">
        <v>2747.87</v>
      </c>
      <c r="F18" s="189"/>
      <c r="G18" s="189"/>
    </row>
    <row r="19" ht="22.5" customHeight="1" spans="1:7">
      <c r="A19" s="141" t="s">
        <v>102</v>
      </c>
      <c r="B19" s="141" t="s">
        <v>103</v>
      </c>
      <c r="C19" s="189">
        <v>102591.96</v>
      </c>
      <c r="D19" s="189">
        <v>102591.96</v>
      </c>
      <c r="E19" s="189">
        <v>102591.96</v>
      </c>
      <c r="F19" s="189"/>
      <c r="G19" s="189"/>
    </row>
    <row r="20" ht="22.5" customHeight="1" spans="1:7">
      <c r="A20" s="190" t="s">
        <v>104</v>
      </c>
      <c r="B20" s="190" t="s">
        <v>164</v>
      </c>
      <c r="C20" s="189">
        <v>102591.96</v>
      </c>
      <c r="D20" s="189">
        <v>102591.96</v>
      </c>
      <c r="E20" s="189">
        <v>102591.96</v>
      </c>
      <c r="F20" s="189"/>
      <c r="G20" s="189"/>
    </row>
    <row r="21" ht="22.5" customHeight="1" spans="1:7">
      <c r="A21" s="191" t="s">
        <v>105</v>
      </c>
      <c r="B21" s="191" t="s">
        <v>165</v>
      </c>
      <c r="C21" s="189">
        <v>102591.96</v>
      </c>
      <c r="D21" s="189">
        <v>102591.96</v>
      </c>
      <c r="E21" s="189">
        <v>102591.96</v>
      </c>
      <c r="F21" s="189"/>
      <c r="G21" s="189"/>
    </row>
    <row r="22" ht="22.5" customHeight="1" spans="1:7">
      <c r="A22" s="192" t="s">
        <v>106</v>
      </c>
      <c r="B22" s="193" t="s">
        <v>106</v>
      </c>
      <c r="C22" s="194">
        <v>1303296.53</v>
      </c>
      <c r="D22" s="189">
        <v>1273296.53</v>
      </c>
      <c r="E22" s="194">
        <v>1226244.17</v>
      </c>
      <c r="F22" s="194">
        <v>47052.36</v>
      </c>
      <c r="G22" s="194">
        <v>30000</v>
      </c>
    </row>
  </sheetData>
  <mergeCells count="7">
    <mergeCell ref="A2:G2"/>
    <mergeCell ref="A3:E3"/>
    <mergeCell ref="A4:B4"/>
    <mergeCell ref="D4:F4"/>
    <mergeCell ref="A22:B22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showZeros="0" workbookViewId="0">
      <selection activeCell="A1" sqref="A1"/>
    </sheetView>
  </sheetViews>
  <sheetFormatPr defaultColWidth="10.704347826087" defaultRowHeight="14.25" customHeight="1" outlineLevelRow="6" outlineLevelCol="5"/>
  <cols>
    <col min="1" max="2" width="32" customWidth="1"/>
    <col min="3" max="6" width="30.1391304347826" customWidth="1"/>
  </cols>
  <sheetData>
    <row r="1" customHeight="1" spans="1:6">
      <c r="A1" s="167"/>
      <c r="B1" s="167"/>
      <c r="C1" s="98"/>
      <c r="D1" s="168"/>
      <c r="F1" s="169" t="s">
        <v>166</v>
      </c>
    </row>
    <row r="2" ht="36.75" customHeight="1" spans="1:6">
      <c r="A2" s="170" t="s">
        <v>167</v>
      </c>
      <c r="B2" s="171"/>
      <c r="C2" s="171"/>
      <c r="D2" s="171"/>
      <c r="E2" s="171"/>
      <c r="F2" s="171"/>
    </row>
    <row r="3" ht="18.75" customHeight="1" spans="1:6">
      <c r="A3" s="6" t="str">
        <f>"单位名称："&amp;"德钦县佛教协会"</f>
        <v>单位名称：德钦县佛教协会</v>
      </c>
      <c r="B3" s="167"/>
      <c r="C3" s="98"/>
      <c r="D3" s="172"/>
      <c r="F3" s="169" t="s">
        <v>168</v>
      </c>
    </row>
    <row r="4" ht="19.5" customHeight="1" spans="1:6">
      <c r="A4" s="173" t="s">
        <v>169</v>
      </c>
      <c r="B4" s="174" t="s">
        <v>170</v>
      </c>
      <c r="C4" s="72" t="s">
        <v>171</v>
      </c>
      <c r="D4" s="175"/>
      <c r="E4" s="176"/>
      <c r="F4" s="174" t="s">
        <v>172</v>
      </c>
    </row>
    <row r="5" ht="19.5" customHeight="1" spans="1:6">
      <c r="A5" s="177"/>
      <c r="B5" s="178"/>
      <c r="C5" s="71" t="s">
        <v>59</v>
      </c>
      <c r="D5" s="71" t="s">
        <v>173</v>
      </c>
      <c r="E5" s="71" t="s">
        <v>174</v>
      </c>
      <c r="F5" s="178"/>
    </row>
    <row r="6" ht="18.75" customHeight="1" spans="1:6">
      <c r="A6" s="179">
        <v>1</v>
      </c>
      <c r="B6" s="179">
        <v>2</v>
      </c>
      <c r="C6" s="180">
        <v>3</v>
      </c>
      <c r="D6" s="179">
        <v>4</v>
      </c>
      <c r="E6" s="179">
        <v>5</v>
      </c>
      <c r="F6" s="179">
        <v>6</v>
      </c>
    </row>
    <row r="7" ht="22.5" customHeight="1" spans="1:6">
      <c r="A7" s="181">
        <v>2000</v>
      </c>
      <c r="B7" s="181"/>
      <c r="C7" s="182"/>
      <c r="D7" s="181"/>
      <c r="E7" s="181"/>
      <c r="F7" s="181">
        <v>2000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45"/>
  <sheetViews>
    <sheetView showZeros="0" topLeftCell="B22" workbookViewId="0">
      <selection activeCell="B38" sqref="$A38:$XFD38"/>
    </sheetView>
  </sheetViews>
  <sheetFormatPr defaultColWidth="10.704347826087" defaultRowHeight="14.25" customHeight="1"/>
  <cols>
    <col min="1" max="1" width="38.2869565217391" customWidth="1"/>
    <col min="2" max="2" width="29.704347826087" customWidth="1"/>
    <col min="3" max="3" width="31" customWidth="1"/>
    <col min="4" max="4" width="11.8521739130435" customWidth="1"/>
    <col min="5" max="5" width="20.5739130434783" customWidth="1"/>
    <col min="6" max="6" width="12" customWidth="1"/>
    <col min="7" max="7" width="26.8521739130435" customWidth="1"/>
    <col min="8" max="22" width="23.1391304347826" customWidth="1"/>
    <col min="23" max="24" width="23.2869565217391" customWidth="1"/>
  </cols>
  <sheetData>
    <row r="1" ht="18.75" customHeight="1" spans="2:24">
      <c r="B1" s="156"/>
      <c r="D1" s="157"/>
      <c r="E1" s="157"/>
      <c r="F1" s="157"/>
      <c r="G1" s="157"/>
      <c r="H1" s="78"/>
      <c r="I1" s="78"/>
      <c r="J1" s="2"/>
      <c r="K1" s="78"/>
      <c r="L1" s="78"/>
      <c r="M1" s="78"/>
      <c r="N1" s="78"/>
      <c r="O1" s="2"/>
      <c r="P1" s="2"/>
      <c r="Q1" s="2"/>
      <c r="R1" s="78"/>
      <c r="V1" s="156"/>
      <c r="X1" s="60" t="s">
        <v>175</v>
      </c>
    </row>
    <row r="2" ht="39.75" customHeight="1" spans="1:24">
      <c r="A2" s="158" t="s">
        <v>176</v>
      </c>
      <c r="B2" s="63"/>
      <c r="C2" s="63"/>
      <c r="D2" s="63"/>
      <c r="E2" s="63"/>
      <c r="F2" s="63"/>
      <c r="G2" s="63"/>
      <c r="H2" s="63"/>
      <c r="I2" s="63"/>
      <c r="J2" s="5"/>
      <c r="K2" s="63"/>
      <c r="L2" s="63"/>
      <c r="M2" s="63"/>
      <c r="N2" s="63"/>
      <c r="O2" s="5"/>
      <c r="P2" s="5"/>
      <c r="Q2" s="5"/>
      <c r="R2" s="63"/>
      <c r="S2" s="63"/>
      <c r="T2" s="63"/>
      <c r="U2" s="63"/>
      <c r="V2" s="63"/>
      <c r="W2" s="63"/>
      <c r="X2" s="63"/>
    </row>
    <row r="3" ht="18.75" customHeight="1" spans="1:24">
      <c r="A3" s="6" t="str">
        <f>"单位名称："&amp;"德钦县佛教协会"</f>
        <v>单位名称：德钦县佛教协会</v>
      </c>
      <c r="B3" s="159"/>
      <c r="C3" s="159"/>
      <c r="D3" s="159"/>
      <c r="E3" s="159"/>
      <c r="F3" s="159"/>
      <c r="G3" s="159"/>
      <c r="H3" s="80"/>
      <c r="I3" s="80"/>
      <c r="J3" s="8"/>
      <c r="K3" s="80"/>
      <c r="L3" s="80"/>
      <c r="M3" s="80"/>
      <c r="N3" s="80"/>
      <c r="O3" s="8"/>
      <c r="P3" s="8"/>
      <c r="Q3" s="8"/>
      <c r="R3" s="80"/>
      <c r="V3" s="156"/>
      <c r="X3" s="101" t="s">
        <v>168</v>
      </c>
    </row>
    <row r="4" ht="18" customHeight="1" spans="1:24">
      <c r="A4" s="10" t="s">
        <v>177</v>
      </c>
      <c r="B4" s="10" t="s">
        <v>178</v>
      </c>
      <c r="C4" s="10" t="s">
        <v>179</v>
      </c>
      <c r="D4" s="10" t="s">
        <v>180</v>
      </c>
      <c r="E4" s="10" t="s">
        <v>181</v>
      </c>
      <c r="F4" s="10" t="s">
        <v>182</v>
      </c>
      <c r="G4" s="10" t="s">
        <v>183</v>
      </c>
      <c r="H4" s="160" t="s">
        <v>184</v>
      </c>
      <c r="I4" s="104" t="s">
        <v>184</v>
      </c>
      <c r="J4" s="13"/>
      <c r="K4" s="104"/>
      <c r="L4" s="104"/>
      <c r="M4" s="104"/>
      <c r="N4" s="104"/>
      <c r="O4" s="13"/>
      <c r="P4" s="13"/>
      <c r="Q4" s="13"/>
      <c r="R4" s="103" t="s">
        <v>63</v>
      </c>
      <c r="S4" s="104" t="s">
        <v>80</v>
      </c>
      <c r="T4" s="104"/>
      <c r="U4" s="104"/>
      <c r="V4" s="104"/>
      <c r="W4" s="104"/>
      <c r="X4" s="165"/>
    </row>
    <row r="5" ht="18" customHeight="1" spans="1:24">
      <c r="A5" s="15"/>
      <c r="B5" s="154"/>
      <c r="C5" s="15"/>
      <c r="D5" s="15"/>
      <c r="E5" s="15"/>
      <c r="F5" s="15"/>
      <c r="G5" s="15"/>
      <c r="H5" s="126" t="s">
        <v>185</v>
      </c>
      <c r="I5" s="160" t="s">
        <v>60</v>
      </c>
      <c r="J5" s="13"/>
      <c r="K5" s="104"/>
      <c r="L5" s="104"/>
      <c r="M5" s="104"/>
      <c r="N5" s="165"/>
      <c r="O5" s="12" t="s">
        <v>186</v>
      </c>
      <c r="P5" s="13"/>
      <c r="Q5" s="14"/>
      <c r="R5" s="10" t="s">
        <v>63</v>
      </c>
      <c r="S5" s="160" t="s">
        <v>80</v>
      </c>
      <c r="T5" s="103" t="s">
        <v>66</v>
      </c>
      <c r="U5" s="104" t="s">
        <v>80</v>
      </c>
      <c r="V5" s="103" t="s">
        <v>68</v>
      </c>
      <c r="W5" s="103" t="s">
        <v>69</v>
      </c>
      <c r="X5" s="68" t="s">
        <v>70</v>
      </c>
    </row>
    <row r="6" ht="18.75" customHeight="1" spans="1:24">
      <c r="A6" s="28"/>
      <c r="B6" s="28"/>
      <c r="C6" s="28"/>
      <c r="D6" s="28"/>
      <c r="E6" s="28"/>
      <c r="F6" s="28"/>
      <c r="G6" s="28"/>
      <c r="H6" s="28"/>
      <c r="I6" s="166" t="s">
        <v>187</v>
      </c>
      <c r="J6" s="68" t="s">
        <v>188</v>
      </c>
      <c r="K6" s="10" t="s">
        <v>189</v>
      </c>
      <c r="L6" s="10" t="s">
        <v>190</v>
      </c>
      <c r="M6" s="10" t="s">
        <v>191</v>
      </c>
      <c r="N6" s="10" t="s">
        <v>192</v>
      </c>
      <c r="O6" s="10" t="s">
        <v>60</v>
      </c>
      <c r="P6" s="10" t="s">
        <v>61</v>
      </c>
      <c r="Q6" s="10" t="s">
        <v>62</v>
      </c>
      <c r="R6" s="28"/>
      <c r="S6" s="10" t="s">
        <v>59</v>
      </c>
      <c r="T6" s="10" t="s">
        <v>66</v>
      </c>
      <c r="U6" s="10" t="s">
        <v>193</v>
      </c>
      <c r="V6" s="10" t="s">
        <v>68</v>
      </c>
      <c r="W6" s="10" t="s">
        <v>69</v>
      </c>
      <c r="X6" s="10" t="s">
        <v>70</v>
      </c>
    </row>
    <row r="7" ht="37.5" customHeight="1" spans="1:24">
      <c r="A7" s="129"/>
      <c r="B7" s="129"/>
      <c r="C7" s="129"/>
      <c r="D7" s="129"/>
      <c r="E7" s="129"/>
      <c r="F7" s="129"/>
      <c r="G7" s="129"/>
      <c r="H7" s="129"/>
      <c r="I7" s="108" t="s">
        <v>59</v>
      </c>
      <c r="J7" s="108" t="s">
        <v>194</v>
      </c>
      <c r="K7" s="17" t="s">
        <v>188</v>
      </c>
      <c r="L7" s="17" t="s">
        <v>190</v>
      </c>
      <c r="M7" s="17" t="s">
        <v>191</v>
      </c>
      <c r="N7" s="17" t="s">
        <v>192</v>
      </c>
      <c r="O7" s="17" t="s">
        <v>190</v>
      </c>
      <c r="P7" s="17" t="s">
        <v>191</v>
      </c>
      <c r="Q7" s="17" t="s">
        <v>192</v>
      </c>
      <c r="R7" s="17" t="s">
        <v>63</v>
      </c>
      <c r="S7" s="17" t="s">
        <v>59</v>
      </c>
      <c r="T7" s="17" t="s">
        <v>66</v>
      </c>
      <c r="U7" s="17" t="s">
        <v>193</v>
      </c>
      <c r="V7" s="17" t="s">
        <v>68</v>
      </c>
      <c r="W7" s="17" t="s">
        <v>69</v>
      </c>
      <c r="X7" s="17" t="s">
        <v>70</v>
      </c>
    </row>
    <row r="8" ht="19.5" customHeight="1" spans="1:24">
      <c r="A8" s="161">
        <v>1</v>
      </c>
      <c r="B8" s="161">
        <v>2</v>
      </c>
      <c r="C8" s="161">
        <v>3</v>
      </c>
      <c r="D8" s="161">
        <v>4</v>
      </c>
      <c r="E8" s="161">
        <v>5</v>
      </c>
      <c r="F8" s="161">
        <v>6</v>
      </c>
      <c r="G8" s="161">
        <v>7</v>
      </c>
      <c r="H8" s="161">
        <v>8</v>
      </c>
      <c r="I8" s="161">
        <v>9</v>
      </c>
      <c r="J8" s="161">
        <v>10</v>
      </c>
      <c r="K8" s="161">
        <v>11</v>
      </c>
      <c r="L8" s="161">
        <v>12</v>
      </c>
      <c r="M8" s="161">
        <v>13</v>
      </c>
      <c r="N8" s="161">
        <v>14</v>
      </c>
      <c r="O8" s="161">
        <v>15</v>
      </c>
      <c r="P8" s="161">
        <v>16</v>
      </c>
      <c r="Q8" s="161">
        <v>17</v>
      </c>
      <c r="R8" s="161">
        <v>18</v>
      </c>
      <c r="S8" s="161">
        <v>19</v>
      </c>
      <c r="T8" s="161">
        <v>20</v>
      </c>
      <c r="U8" s="161">
        <v>21</v>
      </c>
      <c r="V8" s="161">
        <v>22</v>
      </c>
      <c r="W8" s="161">
        <v>23</v>
      </c>
      <c r="X8" s="161">
        <v>24</v>
      </c>
    </row>
    <row r="9" ht="22.5" customHeight="1" spans="1:24">
      <c r="A9" s="31" t="s">
        <v>72</v>
      </c>
      <c r="B9" s="31"/>
      <c r="C9" s="31"/>
      <c r="D9" s="31"/>
      <c r="E9" s="31"/>
      <c r="F9" s="31"/>
      <c r="G9" s="31"/>
      <c r="H9" s="109"/>
      <c r="I9" s="109"/>
      <c r="J9" s="109"/>
      <c r="K9" s="109"/>
      <c r="L9" s="48"/>
      <c r="M9" s="109"/>
      <c r="N9" s="48"/>
      <c r="O9" s="48"/>
      <c r="P9" s="48"/>
      <c r="Q9" s="48"/>
      <c r="R9" s="109"/>
      <c r="S9" s="109"/>
      <c r="T9" s="109"/>
      <c r="U9" s="109"/>
      <c r="V9" s="109"/>
      <c r="W9" s="109"/>
      <c r="X9" s="109"/>
    </row>
    <row r="10" ht="22.5" customHeight="1" spans="1:24">
      <c r="A10" s="162" t="s">
        <v>72</v>
      </c>
      <c r="B10" s="31"/>
      <c r="C10" s="31"/>
      <c r="D10" s="31"/>
      <c r="E10" s="31"/>
      <c r="F10" s="31"/>
      <c r="G10" s="31"/>
      <c r="H10" s="109"/>
      <c r="I10" s="109"/>
      <c r="J10" s="109"/>
      <c r="K10" s="109"/>
      <c r="L10" s="48"/>
      <c r="M10" s="109"/>
      <c r="N10" s="48"/>
      <c r="O10" s="48"/>
      <c r="P10" s="48"/>
      <c r="Q10" s="48"/>
      <c r="R10" s="109"/>
      <c r="S10" s="109"/>
      <c r="T10" s="109"/>
      <c r="U10" s="109"/>
      <c r="V10" s="109"/>
      <c r="W10" s="109"/>
      <c r="X10" s="109"/>
    </row>
    <row r="11" ht="22.5" customHeight="1" spans="1:24">
      <c r="A11" s="162" t="s">
        <v>72</v>
      </c>
      <c r="B11" s="31" t="s">
        <v>195</v>
      </c>
      <c r="C11" s="31" t="s">
        <v>196</v>
      </c>
      <c r="D11" s="31" t="s">
        <v>89</v>
      </c>
      <c r="E11" s="31" t="s">
        <v>156</v>
      </c>
      <c r="F11" s="31" t="s">
        <v>197</v>
      </c>
      <c r="G11" s="31" t="s">
        <v>198</v>
      </c>
      <c r="H11" s="109">
        <v>101772</v>
      </c>
      <c r="I11" s="109">
        <v>101772</v>
      </c>
      <c r="J11" s="109"/>
      <c r="K11" s="109"/>
      <c r="L11" s="145"/>
      <c r="M11" s="109">
        <v>101772</v>
      </c>
      <c r="N11" s="145"/>
      <c r="O11" s="145"/>
      <c r="P11" s="145"/>
      <c r="Q11" s="145"/>
      <c r="R11" s="109"/>
      <c r="S11" s="109"/>
      <c r="T11" s="109"/>
      <c r="U11" s="109"/>
      <c r="V11" s="109"/>
      <c r="W11" s="109"/>
      <c r="X11" s="109"/>
    </row>
    <row r="12" ht="22.5" customHeight="1" spans="1:24">
      <c r="A12" s="162" t="s">
        <v>72</v>
      </c>
      <c r="B12" s="31" t="s">
        <v>199</v>
      </c>
      <c r="C12" s="31" t="s">
        <v>200</v>
      </c>
      <c r="D12" s="31" t="s">
        <v>89</v>
      </c>
      <c r="E12" s="31" t="s">
        <v>156</v>
      </c>
      <c r="F12" s="31" t="s">
        <v>197</v>
      </c>
      <c r="G12" s="31" t="s">
        <v>198</v>
      </c>
      <c r="H12" s="109">
        <v>86784</v>
      </c>
      <c r="I12" s="109">
        <v>86784</v>
      </c>
      <c r="J12" s="109"/>
      <c r="K12" s="109"/>
      <c r="L12" s="145"/>
      <c r="M12" s="109">
        <v>86784</v>
      </c>
      <c r="N12" s="145"/>
      <c r="O12" s="145"/>
      <c r="P12" s="145"/>
      <c r="Q12" s="145"/>
      <c r="R12" s="109"/>
      <c r="S12" s="109"/>
      <c r="T12" s="109"/>
      <c r="U12" s="109"/>
      <c r="V12" s="109"/>
      <c r="W12" s="109"/>
      <c r="X12" s="109"/>
    </row>
    <row r="13" ht="22.5" customHeight="1" spans="1:24">
      <c r="A13" s="162" t="s">
        <v>72</v>
      </c>
      <c r="B13" s="31" t="s">
        <v>195</v>
      </c>
      <c r="C13" s="31" t="s">
        <v>196</v>
      </c>
      <c r="D13" s="31" t="s">
        <v>89</v>
      </c>
      <c r="E13" s="31" t="s">
        <v>156</v>
      </c>
      <c r="F13" s="31" t="s">
        <v>201</v>
      </c>
      <c r="G13" s="31" t="s">
        <v>202</v>
      </c>
      <c r="H13" s="109">
        <v>287400</v>
      </c>
      <c r="I13" s="109">
        <v>287400</v>
      </c>
      <c r="J13" s="109"/>
      <c r="K13" s="109"/>
      <c r="L13" s="145"/>
      <c r="M13" s="109">
        <v>287400</v>
      </c>
      <c r="N13" s="145"/>
      <c r="O13" s="145"/>
      <c r="P13" s="145"/>
      <c r="Q13" s="145"/>
      <c r="R13" s="109"/>
      <c r="S13" s="109"/>
      <c r="T13" s="109"/>
      <c r="U13" s="109"/>
      <c r="V13" s="109"/>
      <c r="W13" s="109"/>
      <c r="X13" s="109"/>
    </row>
    <row r="14" ht="22.5" customHeight="1" spans="1:24">
      <c r="A14" s="162" t="s">
        <v>72</v>
      </c>
      <c r="B14" s="31" t="s">
        <v>199</v>
      </c>
      <c r="C14" s="31" t="s">
        <v>200</v>
      </c>
      <c r="D14" s="31" t="s">
        <v>89</v>
      </c>
      <c r="E14" s="31" t="s">
        <v>156</v>
      </c>
      <c r="F14" s="31" t="s">
        <v>201</v>
      </c>
      <c r="G14" s="31" t="s">
        <v>202</v>
      </c>
      <c r="H14" s="109">
        <v>120780</v>
      </c>
      <c r="I14" s="109">
        <v>120780</v>
      </c>
      <c r="J14" s="109"/>
      <c r="K14" s="109"/>
      <c r="L14" s="145"/>
      <c r="M14" s="109">
        <v>120780</v>
      </c>
      <c r="N14" s="145"/>
      <c r="O14" s="145"/>
      <c r="P14" s="145"/>
      <c r="Q14" s="145"/>
      <c r="R14" s="109"/>
      <c r="S14" s="109"/>
      <c r="T14" s="109"/>
      <c r="U14" s="109"/>
      <c r="V14" s="109"/>
      <c r="W14" s="109"/>
      <c r="X14" s="109"/>
    </row>
    <row r="15" ht="22.5" customHeight="1" spans="1:24">
      <c r="A15" s="162" t="s">
        <v>72</v>
      </c>
      <c r="B15" s="31" t="s">
        <v>195</v>
      </c>
      <c r="C15" s="31" t="s">
        <v>196</v>
      </c>
      <c r="D15" s="31" t="s">
        <v>89</v>
      </c>
      <c r="E15" s="31" t="s">
        <v>156</v>
      </c>
      <c r="F15" s="31" t="s">
        <v>201</v>
      </c>
      <c r="G15" s="31" t="s">
        <v>202</v>
      </c>
      <c r="H15" s="109"/>
      <c r="I15" s="109"/>
      <c r="J15" s="109"/>
      <c r="K15" s="109"/>
      <c r="L15" s="145"/>
      <c r="M15" s="109"/>
      <c r="N15" s="145"/>
      <c r="O15" s="145"/>
      <c r="P15" s="145"/>
      <c r="Q15" s="145"/>
      <c r="R15" s="109"/>
      <c r="S15" s="109"/>
      <c r="T15" s="109"/>
      <c r="U15" s="109"/>
      <c r="V15" s="109"/>
      <c r="W15" s="109"/>
      <c r="X15" s="109"/>
    </row>
    <row r="16" ht="22.5" customHeight="1" spans="1:24">
      <c r="A16" s="162" t="s">
        <v>72</v>
      </c>
      <c r="B16" s="31" t="s">
        <v>199</v>
      </c>
      <c r="C16" s="31" t="s">
        <v>200</v>
      </c>
      <c r="D16" s="31" t="s">
        <v>89</v>
      </c>
      <c r="E16" s="31" t="s">
        <v>156</v>
      </c>
      <c r="F16" s="31" t="s">
        <v>201</v>
      </c>
      <c r="G16" s="31" t="s">
        <v>202</v>
      </c>
      <c r="H16" s="109"/>
      <c r="I16" s="109"/>
      <c r="J16" s="109"/>
      <c r="K16" s="109"/>
      <c r="L16" s="145"/>
      <c r="M16" s="109"/>
      <c r="N16" s="145"/>
      <c r="O16" s="145"/>
      <c r="P16" s="145"/>
      <c r="Q16" s="145"/>
      <c r="R16" s="109"/>
      <c r="S16" s="109"/>
      <c r="T16" s="109"/>
      <c r="U16" s="109"/>
      <c r="V16" s="109"/>
      <c r="W16" s="109"/>
      <c r="X16" s="109"/>
    </row>
    <row r="17" ht="22.5" customHeight="1" spans="1:24">
      <c r="A17" s="162" t="s">
        <v>72</v>
      </c>
      <c r="B17" s="31" t="s">
        <v>195</v>
      </c>
      <c r="C17" s="31" t="s">
        <v>196</v>
      </c>
      <c r="D17" s="31" t="s">
        <v>89</v>
      </c>
      <c r="E17" s="31" t="s">
        <v>156</v>
      </c>
      <c r="F17" s="31" t="s">
        <v>203</v>
      </c>
      <c r="G17" s="31" t="s">
        <v>204</v>
      </c>
      <c r="H17" s="109">
        <v>8481</v>
      </c>
      <c r="I17" s="109">
        <v>8481</v>
      </c>
      <c r="J17" s="109"/>
      <c r="K17" s="109"/>
      <c r="L17" s="145"/>
      <c r="M17" s="109">
        <v>8481</v>
      </c>
      <c r="N17" s="145"/>
      <c r="O17" s="145"/>
      <c r="P17" s="145"/>
      <c r="Q17" s="145"/>
      <c r="R17" s="109"/>
      <c r="S17" s="109"/>
      <c r="T17" s="109"/>
      <c r="U17" s="109"/>
      <c r="V17" s="109"/>
      <c r="W17" s="109"/>
      <c r="X17" s="109"/>
    </row>
    <row r="18" ht="22.5" customHeight="1" spans="1:24">
      <c r="A18" s="162" t="s">
        <v>72</v>
      </c>
      <c r="B18" s="31" t="s">
        <v>205</v>
      </c>
      <c r="C18" s="31" t="s">
        <v>206</v>
      </c>
      <c r="D18" s="31" t="s">
        <v>89</v>
      </c>
      <c r="E18" s="31" t="s">
        <v>156</v>
      </c>
      <c r="F18" s="31" t="s">
        <v>203</v>
      </c>
      <c r="G18" s="31" t="s">
        <v>204</v>
      </c>
      <c r="H18" s="109">
        <v>65040</v>
      </c>
      <c r="I18" s="109">
        <v>65040</v>
      </c>
      <c r="J18" s="109"/>
      <c r="K18" s="109"/>
      <c r="L18" s="145"/>
      <c r="M18" s="109">
        <v>65040</v>
      </c>
      <c r="N18" s="145"/>
      <c r="O18" s="145"/>
      <c r="P18" s="145"/>
      <c r="Q18" s="145"/>
      <c r="R18" s="109"/>
      <c r="S18" s="109"/>
      <c r="T18" s="109"/>
      <c r="U18" s="109"/>
      <c r="V18" s="109"/>
      <c r="W18" s="109"/>
      <c r="X18" s="109"/>
    </row>
    <row r="19" ht="22.5" customHeight="1" spans="1:24">
      <c r="A19" s="162" t="s">
        <v>72</v>
      </c>
      <c r="B19" s="31" t="s">
        <v>199</v>
      </c>
      <c r="C19" s="31" t="s">
        <v>200</v>
      </c>
      <c r="D19" s="31" t="s">
        <v>89</v>
      </c>
      <c r="E19" s="31" t="s">
        <v>156</v>
      </c>
      <c r="F19" s="31" t="s">
        <v>207</v>
      </c>
      <c r="G19" s="31" t="s">
        <v>208</v>
      </c>
      <c r="H19" s="109">
        <v>7232</v>
      </c>
      <c r="I19" s="109">
        <v>7232</v>
      </c>
      <c r="J19" s="109"/>
      <c r="K19" s="109"/>
      <c r="L19" s="145"/>
      <c r="M19" s="109">
        <v>7232</v>
      </c>
      <c r="N19" s="145"/>
      <c r="O19" s="145"/>
      <c r="P19" s="145"/>
      <c r="Q19" s="145"/>
      <c r="R19" s="109"/>
      <c r="S19" s="109"/>
      <c r="T19" s="109"/>
      <c r="U19" s="109"/>
      <c r="V19" s="109"/>
      <c r="W19" s="109"/>
      <c r="X19" s="109"/>
    </row>
    <row r="20" ht="22.5" customHeight="1" spans="1:24">
      <c r="A20" s="162" t="s">
        <v>72</v>
      </c>
      <c r="B20" s="31" t="s">
        <v>199</v>
      </c>
      <c r="C20" s="31" t="s">
        <v>200</v>
      </c>
      <c r="D20" s="31" t="s">
        <v>89</v>
      </c>
      <c r="E20" s="31" t="s">
        <v>156</v>
      </c>
      <c r="F20" s="31" t="s">
        <v>207</v>
      </c>
      <c r="G20" s="31" t="s">
        <v>208</v>
      </c>
      <c r="H20" s="109">
        <v>130584</v>
      </c>
      <c r="I20" s="109">
        <v>130584</v>
      </c>
      <c r="J20" s="109"/>
      <c r="K20" s="109"/>
      <c r="L20" s="145"/>
      <c r="M20" s="109">
        <v>130584</v>
      </c>
      <c r="N20" s="145"/>
      <c r="O20" s="145"/>
      <c r="P20" s="145"/>
      <c r="Q20" s="145"/>
      <c r="R20" s="109"/>
      <c r="S20" s="109"/>
      <c r="T20" s="109"/>
      <c r="U20" s="109"/>
      <c r="V20" s="109"/>
      <c r="W20" s="109"/>
      <c r="X20" s="109"/>
    </row>
    <row r="21" ht="22.5" customHeight="1" spans="1:24">
      <c r="A21" s="162" t="s">
        <v>72</v>
      </c>
      <c r="B21" s="31" t="s">
        <v>209</v>
      </c>
      <c r="C21" s="31" t="s">
        <v>210</v>
      </c>
      <c r="D21" s="31" t="s">
        <v>89</v>
      </c>
      <c r="E21" s="31" t="s">
        <v>156</v>
      </c>
      <c r="F21" s="31" t="s">
        <v>207</v>
      </c>
      <c r="G21" s="31" t="s">
        <v>208</v>
      </c>
      <c r="H21" s="109">
        <v>63960</v>
      </c>
      <c r="I21" s="109">
        <v>63960</v>
      </c>
      <c r="J21" s="109"/>
      <c r="K21" s="109"/>
      <c r="L21" s="145"/>
      <c r="M21" s="109">
        <v>63960</v>
      </c>
      <c r="N21" s="145"/>
      <c r="O21" s="145"/>
      <c r="P21" s="145"/>
      <c r="Q21" s="145"/>
      <c r="R21" s="109"/>
      <c r="S21" s="109"/>
      <c r="T21" s="109"/>
      <c r="U21" s="109"/>
      <c r="V21" s="109"/>
      <c r="W21" s="109"/>
      <c r="X21" s="109"/>
    </row>
    <row r="22" ht="22.5" customHeight="1" spans="1:24">
      <c r="A22" s="162" t="s">
        <v>72</v>
      </c>
      <c r="B22" s="31" t="s">
        <v>209</v>
      </c>
      <c r="C22" s="31" t="s">
        <v>210</v>
      </c>
      <c r="D22" s="31" t="s">
        <v>89</v>
      </c>
      <c r="E22" s="31" t="s">
        <v>156</v>
      </c>
      <c r="F22" s="31" t="s">
        <v>207</v>
      </c>
      <c r="G22" s="31" t="s">
        <v>208</v>
      </c>
      <c r="H22" s="109">
        <v>22000</v>
      </c>
      <c r="I22" s="109">
        <v>22000</v>
      </c>
      <c r="J22" s="109"/>
      <c r="K22" s="109"/>
      <c r="L22" s="145"/>
      <c r="M22" s="109">
        <v>22000</v>
      </c>
      <c r="N22" s="145"/>
      <c r="O22" s="145"/>
      <c r="P22" s="145"/>
      <c r="Q22" s="145"/>
      <c r="R22" s="109"/>
      <c r="S22" s="109"/>
      <c r="T22" s="109"/>
      <c r="U22" s="109"/>
      <c r="V22" s="109"/>
      <c r="W22" s="109"/>
      <c r="X22" s="109"/>
    </row>
    <row r="23" ht="22.5" customHeight="1" spans="1:24">
      <c r="A23" s="162" t="s">
        <v>72</v>
      </c>
      <c r="B23" s="31" t="s">
        <v>211</v>
      </c>
      <c r="C23" s="31" t="s">
        <v>212</v>
      </c>
      <c r="D23" s="31" t="s">
        <v>93</v>
      </c>
      <c r="E23" s="31" t="s">
        <v>158</v>
      </c>
      <c r="F23" s="31" t="s">
        <v>213</v>
      </c>
      <c r="G23" s="31" t="s">
        <v>214</v>
      </c>
      <c r="H23" s="109">
        <v>131509.28</v>
      </c>
      <c r="I23" s="109">
        <v>131509.28</v>
      </c>
      <c r="J23" s="109"/>
      <c r="K23" s="109"/>
      <c r="L23" s="145"/>
      <c r="M23" s="109">
        <v>131509.28</v>
      </c>
      <c r="N23" s="145"/>
      <c r="O23" s="145"/>
      <c r="P23" s="145"/>
      <c r="Q23" s="145"/>
      <c r="R23" s="109"/>
      <c r="S23" s="109"/>
      <c r="T23" s="109"/>
      <c r="U23" s="109"/>
      <c r="V23" s="109"/>
      <c r="W23" s="109"/>
      <c r="X23" s="109"/>
    </row>
    <row r="24" ht="22.5" customHeight="1" spans="1:24">
      <c r="A24" s="162" t="s">
        <v>72</v>
      </c>
      <c r="B24" s="31" t="s">
        <v>211</v>
      </c>
      <c r="C24" s="31" t="s">
        <v>212</v>
      </c>
      <c r="D24" s="31" t="s">
        <v>94</v>
      </c>
      <c r="E24" s="31" t="s">
        <v>215</v>
      </c>
      <c r="F24" s="31" t="s">
        <v>216</v>
      </c>
      <c r="G24" s="31" t="s">
        <v>217</v>
      </c>
      <c r="H24" s="109"/>
      <c r="I24" s="109"/>
      <c r="J24" s="109"/>
      <c r="K24" s="109"/>
      <c r="L24" s="145"/>
      <c r="M24" s="109"/>
      <c r="N24" s="145"/>
      <c r="O24" s="145"/>
      <c r="P24" s="145"/>
      <c r="Q24" s="145"/>
      <c r="R24" s="109"/>
      <c r="S24" s="109"/>
      <c r="T24" s="109"/>
      <c r="U24" s="109"/>
      <c r="V24" s="109"/>
      <c r="W24" s="109"/>
      <c r="X24" s="109"/>
    </row>
    <row r="25" ht="22.5" customHeight="1" spans="1:24">
      <c r="A25" s="162" t="s">
        <v>72</v>
      </c>
      <c r="B25" s="31" t="s">
        <v>211</v>
      </c>
      <c r="C25" s="31" t="s">
        <v>212</v>
      </c>
      <c r="D25" s="31" t="s">
        <v>98</v>
      </c>
      <c r="E25" s="31" t="s">
        <v>160</v>
      </c>
      <c r="F25" s="31" t="s">
        <v>218</v>
      </c>
      <c r="G25" s="31" t="s">
        <v>219</v>
      </c>
      <c r="H25" s="109">
        <v>32108.4</v>
      </c>
      <c r="I25" s="109">
        <v>32108.4</v>
      </c>
      <c r="J25" s="109"/>
      <c r="K25" s="109"/>
      <c r="L25" s="145"/>
      <c r="M25" s="109">
        <v>32108.4</v>
      </c>
      <c r="N25" s="145"/>
      <c r="O25" s="145"/>
      <c r="P25" s="145"/>
      <c r="Q25" s="145"/>
      <c r="R25" s="109"/>
      <c r="S25" s="109"/>
      <c r="T25" s="109"/>
      <c r="U25" s="109"/>
      <c r="V25" s="109"/>
      <c r="W25" s="109"/>
      <c r="X25" s="109"/>
    </row>
    <row r="26" ht="22.5" customHeight="1" spans="1:24">
      <c r="A26" s="162" t="s">
        <v>72</v>
      </c>
      <c r="B26" s="31" t="s">
        <v>211</v>
      </c>
      <c r="C26" s="31" t="s">
        <v>212</v>
      </c>
      <c r="D26" s="31" t="s">
        <v>99</v>
      </c>
      <c r="E26" s="31" t="s">
        <v>161</v>
      </c>
      <c r="F26" s="31" t="s">
        <v>218</v>
      </c>
      <c r="G26" s="31" t="s">
        <v>219</v>
      </c>
      <c r="H26" s="109">
        <v>28358.1</v>
      </c>
      <c r="I26" s="109">
        <v>28358.1</v>
      </c>
      <c r="J26" s="109"/>
      <c r="K26" s="109"/>
      <c r="L26" s="145"/>
      <c r="M26" s="109">
        <v>28358.1</v>
      </c>
      <c r="N26" s="145"/>
      <c r="O26" s="145"/>
      <c r="P26" s="145"/>
      <c r="Q26" s="145"/>
      <c r="R26" s="109"/>
      <c r="S26" s="109"/>
      <c r="T26" s="109"/>
      <c r="U26" s="109"/>
      <c r="V26" s="109"/>
      <c r="W26" s="109"/>
      <c r="X26" s="109"/>
    </row>
    <row r="27" ht="22.5" customHeight="1" spans="1:24">
      <c r="A27" s="162" t="s">
        <v>72</v>
      </c>
      <c r="B27" s="31" t="s">
        <v>211</v>
      </c>
      <c r="C27" s="31" t="s">
        <v>212</v>
      </c>
      <c r="D27" s="31" t="s">
        <v>100</v>
      </c>
      <c r="E27" s="31" t="s">
        <v>162</v>
      </c>
      <c r="F27" s="31" t="s">
        <v>220</v>
      </c>
      <c r="G27" s="31" t="s">
        <v>221</v>
      </c>
      <c r="H27" s="109">
        <v>32248.8</v>
      </c>
      <c r="I27" s="109">
        <v>32248.8</v>
      </c>
      <c r="J27" s="109"/>
      <c r="K27" s="109"/>
      <c r="L27" s="145"/>
      <c r="M27" s="109">
        <v>32248.8</v>
      </c>
      <c r="N27" s="145"/>
      <c r="O27" s="145"/>
      <c r="P27" s="145"/>
      <c r="Q27" s="145"/>
      <c r="R27" s="109"/>
      <c r="S27" s="109"/>
      <c r="T27" s="109"/>
      <c r="U27" s="109"/>
      <c r="V27" s="109"/>
      <c r="W27" s="109"/>
      <c r="X27" s="109"/>
    </row>
    <row r="28" ht="22.5" customHeight="1" spans="1:24">
      <c r="A28" s="162" t="s">
        <v>72</v>
      </c>
      <c r="B28" s="31" t="s">
        <v>211</v>
      </c>
      <c r="C28" s="31" t="s">
        <v>212</v>
      </c>
      <c r="D28" s="31" t="s">
        <v>100</v>
      </c>
      <c r="E28" s="31" t="s">
        <v>162</v>
      </c>
      <c r="F28" s="31" t="s">
        <v>220</v>
      </c>
      <c r="G28" s="31" t="s">
        <v>221</v>
      </c>
      <c r="H28" s="109"/>
      <c r="I28" s="109"/>
      <c r="J28" s="109"/>
      <c r="K28" s="109"/>
      <c r="L28" s="145"/>
      <c r="M28" s="109"/>
      <c r="N28" s="145"/>
      <c r="O28" s="145"/>
      <c r="P28" s="145"/>
      <c r="Q28" s="145"/>
      <c r="R28" s="109"/>
      <c r="S28" s="109"/>
      <c r="T28" s="109"/>
      <c r="U28" s="109"/>
      <c r="V28" s="109"/>
      <c r="W28" s="109"/>
      <c r="X28" s="109"/>
    </row>
    <row r="29" ht="22.5" customHeight="1" spans="1:24">
      <c r="A29" s="162" t="s">
        <v>72</v>
      </c>
      <c r="B29" s="31" t="s">
        <v>211</v>
      </c>
      <c r="C29" s="31" t="s">
        <v>212</v>
      </c>
      <c r="D29" s="31" t="s">
        <v>89</v>
      </c>
      <c r="E29" s="31" t="s">
        <v>156</v>
      </c>
      <c r="F29" s="31" t="s">
        <v>222</v>
      </c>
      <c r="G29" s="31" t="s">
        <v>223</v>
      </c>
      <c r="H29" s="109">
        <v>2646.76</v>
      </c>
      <c r="I29" s="109">
        <v>2646.76</v>
      </c>
      <c r="J29" s="109"/>
      <c r="K29" s="109"/>
      <c r="L29" s="145"/>
      <c r="M29" s="109">
        <v>2646.76</v>
      </c>
      <c r="N29" s="145"/>
      <c r="O29" s="145"/>
      <c r="P29" s="145"/>
      <c r="Q29" s="145"/>
      <c r="R29" s="109"/>
      <c r="S29" s="109"/>
      <c r="T29" s="109"/>
      <c r="U29" s="109"/>
      <c r="V29" s="109"/>
      <c r="W29" s="109"/>
      <c r="X29" s="109"/>
    </row>
    <row r="30" ht="22.5" customHeight="1" spans="1:24">
      <c r="A30" s="162" t="s">
        <v>72</v>
      </c>
      <c r="B30" s="31" t="s">
        <v>211</v>
      </c>
      <c r="C30" s="31" t="s">
        <v>212</v>
      </c>
      <c r="D30" s="31" t="s">
        <v>101</v>
      </c>
      <c r="E30" s="31" t="s">
        <v>163</v>
      </c>
      <c r="F30" s="31" t="s">
        <v>222</v>
      </c>
      <c r="G30" s="31" t="s">
        <v>223</v>
      </c>
      <c r="H30" s="109">
        <v>552</v>
      </c>
      <c r="I30" s="109">
        <v>552</v>
      </c>
      <c r="J30" s="109"/>
      <c r="K30" s="109"/>
      <c r="L30" s="145"/>
      <c r="M30" s="109">
        <v>552</v>
      </c>
      <c r="N30" s="145"/>
      <c r="O30" s="145"/>
      <c r="P30" s="145"/>
      <c r="Q30" s="145"/>
      <c r="R30" s="109"/>
      <c r="S30" s="109"/>
      <c r="T30" s="109"/>
      <c r="U30" s="109"/>
      <c r="V30" s="109"/>
      <c r="W30" s="109"/>
      <c r="X30" s="109"/>
    </row>
    <row r="31" ht="22.5" customHeight="1" spans="1:24">
      <c r="A31" s="162" t="s">
        <v>72</v>
      </c>
      <c r="B31" s="31" t="s">
        <v>211</v>
      </c>
      <c r="C31" s="31" t="s">
        <v>212</v>
      </c>
      <c r="D31" s="31" t="s">
        <v>101</v>
      </c>
      <c r="E31" s="31" t="s">
        <v>163</v>
      </c>
      <c r="F31" s="31" t="s">
        <v>222</v>
      </c>
      <c r="G31" s="31" t="s">
        <v>223</v>
      </c>
      <c r="H31" s="109">
        <v>552</v>
      </c>
      <c r="I31" s="109">
        <v>552</v>
      </c>
      <c r="J31" s="109"/>
      <c r="K31" s="109"/>
      <c r="L31" s="145"/>
      <c r="M31" s="109">
        <v>552</v>
      </c>
      <c r="N31" s="145"/>
      <c r="O31" s="145"/>
      <c r="P31" s="145"/>
      <c r="Q31" s="145"/>
      <c r="R31" s="109"/>
      <c r="S31" s="109"/>
      <c r="T31" s="109"/>
      <c r="U31" s="109"/>
      <c r="V31" s="109"/>
      <c r="W31" s="109"/>
      <c r="X31" s="109"/>
    </row>
    <row r="32" ht="22.5" customHeight="1" spans="1:24">
      <c r="A32" s="162" t="s">
        <v>72</v>
      </c>
      <c r="B32" s="31" t="s">
        <v>211</v>
      </c>
      <c r="C32" s="31" t="s">
        <v>212</v>
      </c>
      <c r="D32" s="31" t="s">
        <v>101</v>
      </c>
      <c r="E32" s="31" t="s">
        <v>163</v>
      </c>
      <c r="F32" s="31" t="s">
        <v>222</v>
      </c>
      <c r="G32" s="31" t="s">
        <v>223</v>
      </c>
      <c r="H32" s="109">
        <v>873.19</v>
      </c>
      <c r="I32" s="109">
        <v>873.19</v>
      </c>
      <c r="J32" s="109"/>
      <c r="K32" s="109"/>
      <c r="L32" s="145"/>
      <c r="M32" s="109">
        <v>873.19</v>
      </c>
      <c r="N32" s="145"/>
      <c r="O32" s="145"/>
      <c r="P32" s="145"/>
      <c r="Q32" s="145"/>
      <c r="R32" s="109"/>
      <c r="S32" s="109"/>
      <c r="T32" s="109"/>
      <c r="U32" s="109"/>
      <c r="V32" s="109"/>
      <c r="W32" s="109"/>
      <c r="X32" s="109"/>
    </row>
    <row r="33" ht="22.5" customHeight="1" spans="1:24">
      <c r="A33" s="162" t="s">
        <v>72</v>
      </c>
      <c r="B33" s="31" t="s">
        <v>211</v>
      </c>
      <c r="C33" s="31" t="s">
        <v>212</v>
      </c>
      <c r="D33" s="31" t="s">
        <v>101</v>
      </c>
      <c r="E33" s="31" t="s">
        <v>163</v>
      </c>
      <c r="F33" s="31" t="s">
        <v>222</v>
      </c>
      <c r="G33" s="31" t="s">
        <v>223</v>
      </c>
      <c r="H33" s="109">
        <v>770.68</v>
      </c>
      <c r="I33" s="109">
        <v>770.68</v>
      </c>
      <c r="J33" s="109"/>
      <c r="K33" s="109"/>
      <c r="L33" s="145"/>
      <c r="M33" s="109">
        <v>770.68</v>
      </c>
      <c r="N33" s="145"/>
      <c r="O33" s="145"/>
      <c r="P33" s="145"/>
      <c r="Q33" s="145"/>
      <c r="R33" s="109"/>
      <c r="S33" s="109"/>
      <c r="T33" s="109"/>
      <c r="U33" s="109"/>
      <c r="V33" s="109"/>
      <c r="W33" s="109"/>
      <c r="X33" s="109"/>
    </row>
    <row r="34" ht="22.5" customHeight="1" spans="1:24">
      <c r="A34" s="162" t="s">
        <v>72</v>
      </c>
      <c r="B34" s="31" t="s">
        <v>211</v>
      </c>
      <c r="C34" s="31" t="s">
        <v>212</v>
      </c>
      <c r="D34" s="31" t="s">
        <v>101</v>
      </c>
      <c r="E34" s="31" t="s">
        <v>163</v>
      </c>
      <c r="F34" s="31" t="s">
        <v>222</v>
      </c>
      <c r="G34" s="31" t="s">
        <v>223</v>
      </c>
      <c r="H34" s="109"/>
      <c r="I34" s="109"/>
      <c r="J34" s="109"/>
      <c r="K34" s="109"/>
      <c r="L34" s="145"/>
      <c r="M34" s="109"/>
      <c r="N34" s="145"/>
      <c r="O34" s="145"/>
      <c r="P34" s="145"/>
      <c r="Q34" s="145"/>
      <c r="R34" s="109"/>
      <c r="S34" s="109"/>
      <c r="T34" s="109"/>
      <c r="U34" s="109"/>
      <c r="V34" s="109"/>
      <c r="W34" s="109"/>
      <c r="X34" s="109"/>
    </row>
    <row r="35" ht="22.5" customHeight="1" spans="1:24">
      <c r="A35" s="162" t="s">
        <v>72</v>
      </c>
      <c r="B35" s="31" t="s">
        <v>211</v>
      </c>
      <c r="C35" s="31" t="s">
        <v>212</v>
      </c>
      <c r="D35" s="31" t="s">
        <v>101</v>
      </c>
      <c r="E35" s="31" t="s">
        <v>163</v>
      </c>
      <c r="F35" s="31" t="s">
        <v>222</v>
      </c>
      <c r="G35" s="31" t="s">
        <v>223</v>
      </c>
      <c r="H35" s="109"/>
      <c r="I35" s="109"/>
      <c r="J35" s="109"/>
      <c r="K35" s="109"/>
      <c r="L35" s="145"/>
      <c r="M35" s="109"/>
      <c r="N35" s="145"/>
      <c r="O35" s="145"/>
      <c r="P35" s="145"/>
      <c r="Q35" s="145"/>
      <c r="R35" s="109"/>
      <c r="S35" s="109"/>
      <c r="T35" s="109"/>
      <c r="U35" s="109"/>
      <c r="V35" s="109"/>
      <c r="W35" s="109"/>
      <c r="X35" s="109"/>
    </row>
    <row r="36" ht="22.5" customHeight="1" spans="1:24">
      <c r="A36" s="162" t="s">
        <v>72</v>
      </c>
      <c r="B36" s="31" t="s">
        <v>224</v>
      </c>
      <c r="C36" s="31" t="s">
        <v>165</v>
      </c>
      <c r="D36" s="31" t="s">
        <v>105</v>
      </c>
      <c r="E36" s="31" t="s">
        <v>165</v>
      </c>
      <c r="F36" s="31" t="s">
        <v>225</v>
      </c>
      <c r="G36" s="31" t="s">
        <v>165</v>
      </c>
      <c r="H36" s="109">
        <v>102591.96</v>
      </c>
      <c r="I36" s="109">
        <v>102591.96</v>
      </c>
      <c r="J36" s="109"/>
      <c r="K36" s="109"/>
      <c r="L36" s="145"/>
      <c r="M36" s="109">
        <v>102591.96</v>
      </c>
      <c r="N36" s="145"/>
      <c r="O36" s="145"/>
      <c r="P36" s="145"/>
      <c r="Q36" s="145"/>
      <c r="R36" s="109"/>
      <c r="S36" s="109"/>
      <c r="T36" s="109"/>
      <c r="U36" s="109"/>
      <c r="V36" s="109"/>
      <c r="W36" s="109"/>
      <c r="X36" s="109"/>
    </row>
    <row r="37" ht="22.5" customHeight="1" spans="1:24">
      <c r="A37" s="162" t="s">
        <v>72</v>
      </c>
      <c r="B37" s="31" t="s">
        <v>226</v>
      </c>
      <c r="C37" s="31" t="s">
        <v>227</v>
      </c>
      <c r="D37" s="31" t="s">
        <v>89</v>
      </c>
      <c r="E37" s="31" t="s">
        <v>156</v>
      </c>
      <c r="F37" s="31" t="s">
        <v>228</v>
      </c>
      <c r="G37" s="31" t="s">
        <v>229</v>
      </c>
      <c r="H37" s="109">
        <v>8000</v>
      </c>
      <c r="I37" s="109">
        <v>8000</v>
      </c>
      <c r="J37" s="109"/>
      <c r="K37" s="109"/>
      <c r="L37" s="145"/>
      <c r="M37" s="109">
        <v>8000</v>
      </c>
      <c r="N37" s="145"/>
      <c r="O37" s="145"/>
      <c r="P37" s="145"/>
      <c r="Q37" s="145"/>
      <c r="R37" s="109"/>
      <c r="S37" s="109"/>
      <c r="T37" s="109"/>
      <c r="U37" s="109"/>
      <c r="V37" s="109"/>
      <c r="W37" s="109"/>
      <c r="X37" s="109"/>
    </row>
    <row r="38" ht="22.5" customHeight="1" spans="1:24">
      <c r="A38" s="162" t="s">
        <v>72</v>
      </c>
      <c r="B38" s="31" t="s">
        <v>230</v>
      </c>
      <c r="C38" s="31" t="s">
        <v>172</v>
      </c>
      <c r="D38" s="31" t="s">
        <v>89</v>
      </c>
      <c r="E38" s="31" t="s">
        <v>156</v>
      </c>
      <c r="F38" s="31" t="s">
        <v>231</v>
      </c>
      <c r="G38" s="31" t="s">
        <v>172</v>
      </c>
      <c r="H38" s="109">
        <v>2000</v>
      </c>
      <c r="I38" s="109">
        <v>2000</v>
      </c>
      <c r="J38" s="109"/>
      <c r="K38" s="109"/>
      <c r="L38" s="145"/>
      <c r="M38" s="109">
        <v>2000</v>
      </c>
      <c r="N38" s="145"/>
      <c r="O38" s="145"/>
      <c r="P38" s="145"/>
      <c r="Q38" s="145"/>
      <c r="R38" s="109"/>
      <c r="S38" s="109"/>
      <c r="T38" s="109"/>
      <c r="U38" s="109"/>
      <c r="V38" s="109"/>
      <c r="W38" s="109"/>
      <c r="X38" s="109"/>
    </row>
    <row r="39" ht="22.5" customHeight="1" spans="1:24">
      <c r="A39" s="162" t="s">
        <v>72</v>
      </c>
      <c r="B39" s="31" t="s">
        <v>226</v>
      </c>
      <c r="C39" s="31" t="s">
        <v>227</v>
      </c>
      <c r="D39" s="31" t="s">
        <v>89</v>
      </c>
      <c r="E39" s="31" t="s">
        <v>156</v>
      </c>
      <c r="F39" s="31" t="s">
        <v>232</v>
      </c>
      <c r="G39" s="31" t="s">
        <v>233</v>
      </c>
      <c r="H39" s="109">
        <v>8900</v>
      </c>
      <c r="I39" s="109">
        <v>8900</v>
      </c>
      <c r="J39" s="109"/>
      <c r="K39" s="109"/>
      <c r="L39" s="145"/>
      <c r="M39" s="109">
        <v>8900</v>
      </c>
      <c r="N39" s="145"/>
      <c r="O39" s="145"/>
      <c r="P39" s="145"/>
      <c r="Q39" s="145"/>
      <c r="R39" s="109"/>
      <c r="S39" s="109"/>
      <c r="T39" s="109"/>
      <c r="U39" s="109"/>
      <c r="V39" s="109"/>
      <c r="W39" s="109"/>
      <c r="X39" s="109"/>
    </row>
    <row r="40" ht="22.5" customHeight="1" spans="1:24">
      <c r="A40" s="162" t="s">
        <v>72</v>
      </c>
      <c r="B40" s="31" t="s">
        <v>234</v>
      </c>
      <c r="C40" s="31" t="s">
        <v>235</v>
      </c>
      <c r="D40" s="31" t="s">
        <v>89</v>
      </c>
      <c r="E40" s="31" t="s">
        <v>156</v>
      </c>
      <c r="F40" s="31" t="s">
        <v>236</v>
      </c>
      <c r="G40" s="31" t="s">
        <v>235</v>
      </c>
      <c r="H40" s="109">
        <v>11487.36</v>
      </c>
      <c r="I40" s="109">
        <v>11487.36</v>
      </c>
      <c r="J40" s="109"/>
      <c r="K40" s="109"/>
      <c r="L40" s="145"/>
      <c r="M40" s="109">
        <v>11487.36</v>
      </c>
      <c r="N40" s="145"/>
      <c r="O40" s="145"/>
      <c r="P40" s="145"/>
      <c r="Q40" s="145"/>
      <c r="R40" s="109"/>
      <c r="S40" s="109"/>
      <c r="T40" s="109"/>
      <c r="U40" s="109"/>
      <c r="V40" s="109"/>
      <c r="W40" s="109"/>
      <c r="X40" s="109"/>
    </row>
    <row r="41" ht="22.5" customHeight="1" spans="1:24">
      <c r="A41" s="162" t="s">
        <v>72</v>
      </c>
      <c r="B41" s="31" t="s">
        <v>226</v>
      </c>
      <c r="C41" s="31" t="s">
        <v>227</v>
      </c>
      <c r="D41" s="31" t="s">
        <v>89</v>
      </c>
      <c r="E41" s="31" t="s">
        <v>156</v>
      </c>
      <c r="F41" s="31" t="s">
        <v>237</v>
      </c>
      <c r="G41" s="31" t="s">
        <v>238</v>
      </c>
      <c r="H41" s="109">
        <v>450</v>
      </c>
      <c r="I41" s="109">
        <v>450</v>
      </c>
      <c r="J41" s="109"/>
      <c r="K41" s="109"/>
      <c r="L41" s="145"/>
      <c r="M41" s="109">
        <v>450</v>
      </c>
      <c r="N41" s="145"/>
      <c r="O41" s="145"/>
      <c r="P41" s="145"/>
      <c r="Q41" s="145"/>
      <c r="R41" s="109"/>
      <c r="S41" s="109"/>
      <c r="T41" s="109"/>
      <c r="U41" s="109"/>
      <c r="V41" s="109"/>
      <c r="W41" s="109"/>
      <c r="X41" s="109"/>
    </row>
    <row r="42" ht="22.5" customHeight="1" spans="1:24">
      <c r="A42" s="162" t="s">
        <v>72</v>
      </c>
      <c r="B42" s="31" t="s">
        <v>239</v>
      </c>
      <c r="C42" s="31" t="s">
        <v>240</v>
      </c>
      <c r="D42" s="31" t="s">
        <v>89</v>
      </c>
      <c r="E42" s="31" t="s">
        <v>156</v>
      </c>
      <c r="F42" s="31" t="s">
        <v>237</v>
      </c>
      <c r="G42" s="31" t="s">
        <v>238</v>
      </c>
      <c r="H42" s="109">
        <v>6000</v>
      </c>
      <c r="I42" s="109">
        <v>6000</v>
      </c>
      <c r="J42" s="109"/>
      <c r="K42" s="109"/>
      <c r="L42" s="145"/>
      <c r="M42" s="109">
        <v>6000</v>
      </c>
      <c r="N42" s="145"/>
      <c r="O42" s="145"/>
      <c r="P42" s="145"/>
      <c r="Q42" s="145"/>
      <c r="R42" s="109"/>
      <c r="S42" s="109"/>
      <c r="T42" s="109"/>
      <c r="U42" s="109"/>
      <c r="V42" s="109"/>
      <c r="W42" s="109"/>
      <c r="X42" s="109"/>
    </row>
    <row r="43" ht="22.5" customHeight="1" spans="1:24">
      <c r="A43" s="162" t="s">
        <v>72</v>
      </c>
      <c r="B43" s="31" t="s">
        <v>241</v>
      </c>
      <c r="C43" s="31" t="s">
        <v>242</v>
      </c>
      <c r="D43" s="31" t="s">
        <v>89</v>
      </c>
      <c r="E43" s="31" t="s">
        <v>156</v>
      </c>
      <c r="F43" s="31" t="s">
        <v>243</v>
      </c>
      <c r="G43" s="31" t="s">
        <v>244</v>
      </c>
      <c r="H43" s="109">
        <v>9000</v>
      </c>
      <c r="I43" s="109">
        <v>9000</v>
      </c>
      <c r="J43" s="109"/>
      <c r="K43" s="109"/>
      <c r="L43" s="145"/>
      <c r="M43" s="109">
        <v>9000</v>
      </c>
      <c r="N43" s="145"/>
      <c r="O43" s="145"/>
      <c r="P43" s="145"/>
      <c r="Q43" s="145"/>
      <c r="R43" s="109"/>
      <c r="S43" s="109"/>
      <c r="T43" s="109"/>
      <c r="U43" s="109"/>
      <c r="V43" s="109"/>
      <c r="W43" s="109"/>
      <c r="X43" s="109"/>
    </row>
    <row r="44" ht="22.5" customHeight="1" spans="1:24">
      <c r="A44" s="162" t="s">
        <v>72</v>
      </c>
      <c r="B44" s="31" t="s">
        <v>245</v>
      </c>
      <c r="C44" s="31" t="s">
        <v>246</v>
      </c>
      <c r="D44" s="31" t="s">
        <v>89</v>
      </c>
      <c r="E44" s="31" t="s">
        <v>156</v>
      </c>
      <c r="F44" s="31" t="s">
        <v>243</v>
      </c>
      <c r="G44" s="31" t="s">
        <v>244</v>
      </c>
      <c r="H44" s="109">
        <v>1215</v>
      </c>
      <c r="I44" s="109">
        <v>1215</v>
      </c>
      <c r="J44" s="109"/>
      <c r="K44" s="109"/>
      <c r="L44" s="145"/>
      <c r="M44" s="109">
        <v>1215</v>
      </c>
      <c r="N44" s="145"/>
      <c r="O44" s="145"/>
      <c r="P44" s="145"/>
      <c r="Q44" s="145"/>
      <c r="R44" s="109"/>
      <c r="S44" s="109"/>
      <c r="T44" s="109"/>
      <c r="U44" s="109"/>
      <c r="V44" s="109"/>
      <c r="W44" s="109"/>
      <c r="X44" s="109"/>
    </row>
    <row r="45" ht="22.5" customHeight="1" spans="1:24">
      <c r="A45" s="32" t="s">
        <v>106</v>
      </c>
      <c r="B45" s="163"/>
      <c r="C45" s="163"/>
      <c r="D45" s="163"/>
      <c r="E45" s="163"/>
      <c r="F45" s="163"/>
      <c r="G45" s="164"/>
      <c r="H45" s="109">
        <v>1273296.53</v>
      </c>
      <c r="I45" s="109">
        <v>1273296.53</v>
      </c>
      <c r="J45" s="48"/>
      <c r="K45" s="109"/>
      <c r="L45" s="48"/>
      <c r="M45" s="109">
        <v>1273296.53</v>
      </c>
      <c r="N45" s="48"/>
      <c r="O45" s="48"/>
      <c r="P45" s="48"/>
      <c r="Q45" s="48"/>
      <c r="R45" s="109"/>
      <c r="S45" s="109"/>
      <c r="T45" s="109"/>
      <c r="U45" s="109"/>
      <c r="V45" s="109"/>
      <c r="W45" s="109"/>
      <c r="X45" s="10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5:G4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3"/>
  <sheetViews>
    <sheetView showZeros="0" workbookViewId="0">
      <selection activeCell="A1" sqref="A1"/>
    </sheetView>
  </sheetViews>
  <sheetFormatPr defaultColWidth="10.704347826087" defaultRowHeight="14.25" customHeight="1"/>
  <cols>
    <col min="1" max="1" width="14.5739130434783" customWidth="1"/>
    <col min="2" max="2" width="15.704347826087" customWidth="1"/>
    <col min="3" max="3" width="38.2869565217391" customWidth="1"/>
    <col min="4" max="4" width="27.8521739130435" customWidth="1"/>
    <col min="5" max="5" width="13" customWidth="1"/>
    <col min="6" max="6" width="20.704347826087" customWidth="1"/>
    <col min="7" max="7" width="11.5739130434783" customWidth="1"/>
    <col min="8" max="8" width="20.704347826087" customWidth="1"/>
    <col min="9" max="21" width="22.2869565217391" customWidth="1"/>
    <col min="22" max="23" width="22.5739130434783" customWidth="1"/>
  </cols>
  <sheetData>
    <row r="1" ht="13.5" customHeight="1" spans="2:23">
      <c r="B1" s="146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46"/>
      <c r="W1" s="36" t="s">
        <v>247</v>
      </c>
    </row>
    <row r="2" ht="41.25" customHeight="1" spans="1:23">
      <c r="A2" s="4" t="s">
        <v>248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tr">
        <f>"单位名称："&amp;"德钦县佛教协会"</f>
        <v>单位名称：德钦县佛教协会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6"/>
      <c r="W3" s="118" t="s">
        <v>168</v>
      </c>
    </row>
    <row r="4" ht="21.75" customHeight="1" spans="1:23">
      <c r="A4" s="10" t="s">
        <v>249</v>
      </c>
      <c r="B4" s="11" t="s">
        <v>178</v>
      </c>
      <c r="C4" s="10" t="s">
        <v>179</v>
      </c>
      <c r="D4" s="10" t="s">
        <v>250</v>
      </c>
      <c r="E4" s="11" t="s">
        <v>180</v>
      </c>
      <c r="F4" s="11" t="s">
        <v>181</v>
      </c>
      <c r="G4" s="11" t="s">
        <v>251</v>
      </c>
      <c r="H4" s="11" t="s">
        <v>252</v>
      </c>
      <c r="I4" s="27" t="s">
        <v>57</v>
      </c>
      <c r="J4" s="12" t="s">
        <v>253</v>
      </c>
      <c r="K4" s="13"/>
      <c r="L4" s="13"/>
      <c r="M4" s="14"/>
      <c r="N4" s="12" t="s">
        <v>186</v>
      </c>
      <c r="O4" s="13"/>
      <c r="P4" s="14"/>
      <c r="Q4" s="11" t="s">
        <v>63</v>
      </c>
      <c r="R4" s="12" t="s">
        <v>80</v>
      </c>
      <c r="S4" s="13"/>
      <c r="T4" s="13"/>
      <c r="U4" s="13"/>
      <c r="V4" s="13"/>
      <c r="W4" s="14"/>
    </row>
    <row r="5" ht="21.75" customHeight="1" spans="1:23">
      <c r="A5" s="15"/>
      <c r="B5" s="28"/>
      <c r="C5" s="15"/>
      <c r="D5" s="15"/>
      <c r="E5" s="16"/>
      <c r="F5" s="16"/>
      <c r="G5" s="16"/>
      <c r="H5" s="16"/>
      <c r="I5" s="28"/>
      <c r="J5" s="150" t="s">
        <v>60</v>
      </c>
      <c r="K5" s="151"/>
      <c r="L5" s="11" t="s">
        <v>61</v>
      </c>
      <c r="M5" s="11" t="s">
        <v>62</v>
      </c>
      <c r="N5" s="11" t="s">
        <v>60</v>
      </c>
      <c r="O5" s="11" t="s">
        <v>61</v>
      </c>
      <c r="P5" s="11" t="s">
        <v>62</v>
      </c>
      <c r="Q5" s="16"/>
      <c r="R5" s="11" t="s">
        <v>59</v>
      </c>
      <c r="S5" s="10" t="s">
        <v>66</v>
      </c>
      <c r="T5" s="10" t="s">
        <v>193</v>
      </c>
      <c r="U5" s="10" t="s">
        <v>68</v>
      </c>
      <c r="V5" s="10" t="s">
        <v>69</v>
      </c>
      <c r="W5" s="10" t="s">
        <v>70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52" t="s">
        <v>59</v>
      </c>
      <c r="K6" s="112"/>
      <c r="L6" s="28"/>
      <c r="M6" s="28"/>
      <c r="N6" s="28"/>
      <c r="O6" s="28"/>
      <c r="P6" s="28"/>
      <c r="Q6" s="28"/>
      <c r="R6" s="28"/>
      <c r="S6" s="154"/>
      <c r="T6" s="154"/>
      <c r="U6" s="154"/>
      <c r="V6" s="154"/>
      <c r="W6" s="154"/>
    </row>
    <row r="7" ht="39.75" customHeight="1" spans="1:23">
      <c r="A7" s="17"/>
      <c r="B7" s="29"/>
      <c r="C7" s="17"/>
      <c r="D7" s="17"/>
      <c r="E7" s="18"/>
      <c r="F7" s="18"/>
      <c r="G7" s="18"/>
      <c r="H7" s="18"/>
      <c r="I7" s="29"/>
      <c r="J7" s="44" t="s">
        <v>59</v>
      </c>
      <c r="K7" s="44" t="s">
        <v>254</v>
      </c>
      <c r="L7" s="18"/>
      <c r="M7" s="18"/>
      <c r="N7" s="18"/>
      <c r="O7" s="18"/>
      <c r="P7" s="18"/>
      <c r="Q7" s="18"/>
      <c r="R7" s="18"/>
      <c r="S7" s="18"/>
      <c r="T7" s="18"/>
      <c r="U7" s="29"/>
      <c r="V7" s="18"/>
      <c r="W7" s="18"/>
    </row>
    <row r="8" ht="19.5" customHeight="1" spans="1:23">
      <c r="A8" s="147">
        <v>1</v>
      </c>
      <c r="B8" s="147">
        <v>2</v>
      </c>
      <c r="C8" s="147">
        <v>3</v>
      </c>
      <c r="D8" s="147">
        <v>4</v>
      </c>
      <c r="E8" s="147">
        <v>5</v>
      </c>
      <c r="F8" s="147">
        <v>6</v>
      </c>
      <c r="G8" s="147">
        <v>7</v>
      </c>
      <c r="H8" s="147">
        <v>8</v>
      </c>
      <c r="I8" s="147">
        <v>9</v>
      </c>
      <c r="J8" s="147">
        <v>10</v>
      </c>
      <c r="K8" s="147">
        <v>11</v>
      </c>
      <c r="L8" s="147">
        <v>12</v>
      </c>
      <c r="M8" s="147">
        <v>13</v>
      </c>
      <c r="N8" s="147">
        <v>14</v>
      </c>
      <c r="O8" s="147">
        <v>15</v>
      </c>
      <c r="P8" s="147">
        <v>16</v>
      </c>
      <c r="Q8" s="147">
        <v>17</v>
      </c>
      <c r="R8" s="147">
        <v>18</v>
      </c>
      <c r="S8" s="147">
        <v>19</v>
      </c>
      <c r="T8" s="147">
        <v>20</v>
      </c>
      <c r="U8" s="147">
        <v>21</v>
      </c>
      <c r="V8" s="147">
        <v>22</v>
      </c>
      <c r="W8" s="147">
        <v>23</v>
      </c>
    </row>
    <row r="9" ht="22.5" customHeight="1" spans="1:23">
      <c r="A9" s="148" t="s">
        <v>255</v>
      </c>
      <c r="B9" s="148"/>
      <c r="C9" s="148"/>
      <c r="D9" s="149"/>
      <c r="E9" s="149"/>
      <c r="F9" s="149"/>
      <c r="G9" s="149"/>
      <c r="H9" s="149"/>
      <c r="I9" s="23">
        <v>30000</v>
      </c>
      <c r="J9" s="23">
        <v>30000</v>
      </c>
      <c r="K9" s="23">
        <v>30000</v>
      </c>
      <c r="L9" s="23"/>
      <c r="M9" s="23"/>
      <c r="N9" s="48"/>
      <c r="O9" s="48"/>
      <c r="P9" s="35"/>
      <c r="Q9" s="23"/>
      <c r="R9" s="23"/>
      <c r="S9" s="23"/>
      <c r="T9" s="23"/>
      <c r="U9" s="109"/>
      <c r="V9" s="23"/>
      <c r="W9" s="23"/>
    </row>
    <row r="10" ht="22.5" customHeight="1" spans="1:23">
      <c r="A10" s="149" t="s">
        <v>256</v>
      </c>
      <c r="B10" s="149" t="s">
        <v>257</v>
      </c>
      <c r="C10" s="21" t="s">
        <v>255</v>
      </c>
      <c r="D10" s="149" t="s">
        <v>72</v>
      </c>
      <c r="E10" s="149" t="s">
        <v>89</v>
      </c>
      <c r="F10" s="149" t="s">
        <v>156</v>
      </c>
      <c r="G10" s="149" t="s">
        <v>228</v>
      </c>
      <c r="H10" s="149" t="s">
        <v>229</v>
      </c>
      <c r="I10" s="23">
        <v>9400</v>
      </c>
      <c r="J10" s="23">
        <v>9400</v>
      </c>
      <c r="K10" s="23">
        <v>9400</v>
      </c>
      <c r="L10" s="23"/>
      <c r="M10" s="23"/>
      <c r="N10" s="48"/>
      <c r="O10" s="48"/>
      <c r="P10" s="35"/>
      <c r="Q10" s="23"/>
      <c r="R10" s="23"/>
      <c r="S10" s="23"/>
      <c r="T10" s="23"/>
      <c r="U10" s="109"/>
      <c r="V10" s="23"/>
      <c r="W10" s="23"/>
    </row>
    <row r="11" ht="22.5" customHeight="1" spans="1:23">
      <c r="A11" s="149" t="s">
        <v>256</v>
      </c>
      <c r="B11" s="149" t="s">
        <v>257</v>
      </c>
      <c r="C11" s="21" t="s">
        <v>255</v>
      </c>
      <c r="D11" s="149" t="s">
        <v>72</v>
      </c>
      <c r="E11" s="149" t="s">
        <v>89</v>
      </c>
      <c r="F11" s="149" t="s">
        <v>156</v>
      </c>
      <c r="G11" s="149" t="s">
        <v>258</v>
      </c>
      <c r="H11" s="149" t="s">
        <v>259</v>
      </c>
      <c r="I11" s="23">
        <v>600</v>
      </c>
      <c r="J11" s="23">
        <v>600</v>
      </c>
      <c r="K11" s="23">
        <v>600</v>
      </c>
      <c r="L11" s="23"/>
      <c r="M11" s="23"/>
      <c r="N11" s="145"/>
      <c r="O11" s="145"/>
      <c r="P11" s="145"/>
      <c r="Q11" s="23"/>
      <c r="R11" s="23"/>
      <c r="S11" s="23"/>
      <c r="T11" s="23"/>
      <c r="U11" s="109"/>
      <c r="V11" s="23"/>
      <c r="W11" s="23"/>
    </row>
    <row r="12" ht="22.5" customHeight="1" spans="1:23">
      <c r="A12" s="149" t="s">
        <v>256</v>
      </c>
      <c r="B12" s="149" t="s">
        <v>257</v>
      </c>
      <c r="C12" s="21" t="s">
        <v>255</v>
      </c>
      <c r="D12" s="149" t="s">
        <v>72</v>
      </c>
      <c r="E12" s="149" t="s">
        <v>89</v>
      </c>
      <c r="F12" s="149" t="s">
        <v>156</v>
      </c>
      <c r="G12" s="149" t="s">
        <v>232</v>
      </c>
      <c r="H12" s="149" t="s">
        <v>233</v>
      </c>
      <c r="I12" s="23">
        <v>20000</v>
      </c>
      <c r="J12" s="23">
        <v>20000</v>
      </c>
      <c r="K12" s="23">
        <v>20000</v>
      </c>
      <c r="L12" s="23"/>
      <c r="M12" s="23"/>
      <c r="N12" s="145"/>
      <c r="O12" s="145"/>
      <c r="P12" s="145"/>
      <c r="Q12" s="23"/>
      <c r="R12" s="23"/>
      <c r="S12" s="23"/>
      <c r="T12" s="23"/>
      <c r="U12" s="109"/>
      <c r="V12" s="23"/>
      <c r="W12" s="23"/>
    </row>
    <row r="13" ht="22.5" customHeight="1" spans="1:23">
      <c r="A13" s="32" t="s">
        <v>106</v>
      </c>
      <c r="B13" s="33"/>
      <c r="C13" s="33"/>
      <c r="D13" s="33"/>
      <c r="E13" s="33"/>
      <c r="F13" s="33"/>
      <c r="G13" s="33"/>
      <c r="H13" s="34"/>
      <c r="I13" s="23">
        <v>30000</v>
      </c>
      <c r="J13" s="23">
        <v>30000</v>
      </c>
      <c r="K13" s="153">
        <v>30000</v>
      </c>
      <c r="L13" s="23"/>
      <c r="M13" s="23"/>
      <c r="N13" s="35"/>
      <c r="O13" s="35"/>
      <c r="P13" s="35"/>
      <c r="Q13" s="23"/>
      <c r="R13" s="23"/>
      <c r="S13" s="23"/>
      <c r="T13" s="23"/>
      <c r="U13" s="155"/>
      <c r="V13" s="23"/>
      <c r="W13" s="23"/>
    </row>
  </sheetData>
  <mergeCells count="30">
    <mergeCell ref="A2:W2"/>
    <mergeCell ref="A3:H3"/>
    <mergeCell ref="J4:M4"/>
    <mergeCell ref="N4:P4"/>
    <mergeCell ref="R4:W4"/>
    <mergeCell ref="A9:C9"/>
    <mergeCell ref="A9:C9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23"/>
  <sheetViews>
    <sheetView showZeros="0" workbookViewId="0">
      <selection activeCell="A7" sqref="A7"/>
    </sheetView>
  </sheetViews>
  <sheetFormatPr defaultColWidth="10.704347826087" defaultRowHeight="12" customHeight="1"/>
  <cols>
    <col min="1" max="1" width="40" customWidth="1"/>
    <col min="2" max="2" width="22.5739130434783" customWidth="1"/>
    <col min="3" max="3" width="56" customWidth="1"/>
    <col min="4" max="6" width="21.2869565217391" customWidth="1"/>
    <col min="7" max="7" width="14" customWidth="1"/>
    <col min="8" max="8" width="19.8521739130435" customWidth="1"/>
    <col min="9" max="10" width="14" customWidth="1"/>
    <col min="11" max="11" width="32.1391304347826" customWidth="1"/>
  </cols>
  <sheetData>
    <row r="1" ht="15" customHeight="1" spans="11:11">
      <c r="K1" s="99" t="s">
        <v>260</v>
      </c>
    </row>
    <row r="2" ht="36.75" customHeight="1" spans="1:11">
      <c r="A2" s="4" t="s">
        <v>261</v>
      </c>
      <c r="B2" s="63"/>
      <c r="C2" s="5"/>
      <c r="D2" s="5"/>
      <c r="E2" s="5"/>
      <c r="F2" s="5"/>
      <c r="G2" s="63"/>
      <c r="H2" s="5"/>
      <c r="I2" s="63"/>
      <c r="J2" s="63"/>
      <c r="K2" s="5"/>
    </row>
    <row r="3" ht="17.25" customHeight="1" spans="1:3">
      <c r="A3" s="53" t="str">
        <f>"单位名称："&amp;"德钦县佛教协会"</f>
        <v>单位名称：德钦县佛教协会</v>
      </c>
      <c r="B3" s="139"/>
      <c r="C3" s="54"/>
    </row>
    <row r="4" ht="44.25" customHeight="1" spans="1:11">
      <c r="A4" s="44" t="s">
        <v>262</v>
      </c>
      <c r="B4" s="55" t="s">
        <v>178</v>
      </c>
      <c r="C4" s="44" t="s">
        <v>263</v>
      </c>
      <c r="D4" s="44" t="s">
        <v>264</v>
      </c>
      <c r="E4" s="44" t="s">
        <v>265</v>
      </c>
      <c r="F4" s="44" t="s">
        <v>266</v>
      </c>
      <c r="G4" s="55" t="s">
        <v>267</v>
      </c>
      <c r="H4" s="44" t="s">
        <v>268</v>
      </c>
      <c r="I4" s="55" t="s">
        <v>269</v>
      </c>
      <c r="J4" s="55" t="s">
        <v>270</v>
      </c>
      <c r="K4" s="44" t="s">
        <v>271</v>
      </c>
    </row>
    <row r="5" ht="19.5" customHeight="1" spans="1:11">
      <c r="A5" s="140">
        <v>1</v>
      </c>
      <c r="B5" s="140">
        <v>2</v>
      </c>
      <c r="C5" s="140">
        <v>3</v>
      </c>
      <c r="D5" s="140">
        <v>4</v>
      </c>
      <c r="E5" s="140">
        <v>5</v>
      </c>
      <c r="F5" s="140">
        <v>6</v>
      </c>
      <c r="G5" s="140">
        <v>7</v>
      </c>
      <c r="H5" s="140">
        <v>8</v>
      </c>
      <c r="I5" s="140">
        <v>9</v>
      </c>
      <c r="J5" s="140">
        <v>10</v>
      </c>
      <c r="K5" s="140">
        <v>11</v>
      </c>
    </row>
    <row r="6" ht="22.5" customHeight="1" spans="1:11">
      <c r="A6" s="141" t="s">
        <v>72</v>
      </c>
      <c r="B6" s="56"/>
      <c r="C6" s="56"/>
      <c r="D6" s="56"/>
      <c r="E6" s="56"/>
      <c r="F6" s="141"/>
      <c r="G6" s="56"/>
      <c r="H6" s="141"/>
      <c r="I6" s="56"/>
      <c r="J6" s="56"/>
      <c r="K6" s="141"/>
    </row>
    <row r="7" ht="22.5" customHeight="1" spans="1:11">
      <c r="A7" s="141" t="str">
        <f>"   "&amp;"佛协工作经费"</f>
        <v>   佛协工作经费</v>
      </c>
      <c r="B7" s="22" t="s">
        <v>257</v>
      </c>
      <c r="C7" s="142" t="s">
        <v>272</v>
      </c>
      <c r="D7" s="143"/>
      <c r="E7" s="143"/>
      <c r="F7" s="143"/>
      <c r="G7" s="144"/>
      <c r="H7" s="143"/>
      <c r="I7" s="144"/>
      <c r="J7" s="144"/>
      <c r="K7" s="143"/>
    </row>
    <row r="8" ht="22.5" customHeight="1" spans="1:11">
      <c r="A8" s="141"/>
      <c r="B8" s="22"/>
      <c r="C8" s="142"/>
      <c r="D8" s="143" t="s">
        <v>273</v>
      </c>
      <c r="E8" s="143" t="s">
        <v>274</v>
      </c>
      <c r="F8" s="143" t="s">
        <v>275</v>
      </c>
      <c r="G8" s="144" t="s">
        <v>276</v>
      </c>
      <c r="H8" s="143" t="s">
        <v>277</v>
      </c>
      <c r="I8" s="144" t="s">
        <v>278</v>
      </c>
      <c r="J8" s="144" t="s">
        <v>279</v>
      </c>
      <c r="K8" s="143" t="s">
        <v>280</v>
      </c>
    </row>
    <row r="9" ht="22.5" customHeight="1" spans="1:11">
      <c r="A9" s="145"/>
      <c r="B9" s="145"/>
      <c r="C9" s="145"/>
      <c r="D9" s="143" t="s">
        <v>273</v>
      </c>
      <c r="E9" s="143" t="s">
        <v>274</v>
      </c>
      <c r="F9" s="143" t="s">
        <v>281</v>
      </c>
      <c r="G9" s="144" t="s">
        <v>276</v>
      </c>
      <c r="H9" s="143" t="s">
        <v>282</v>
      </c>
      <c r="I9" s="144" t="s">
        <v>283</v>
      </c>
      <c r="J9" s="144" t="s">
        <v>279</v>
      </c>
      <c r="K9" s="143" t="s">
        <v>280</v>
      </c>
    </row>
    <row r="10" ht="22.5" customHeight="1" spans="1:11">
      <c r="A10" s="145"/>
      <c r="B10" s="145"/>
      <c r="C10" s="145"/>
      <c r="D10" s="143" t="s">
        <v>273</v>
      </c>
      <c r="E10" s="143" t="s">
        <v>274</v>
      </c>
      <c r="F10" s="143" t="s">
        <v>284</v>
      </c>
      <c r="G10" s="144" t="s">
        <v>276</v>
      </c>
      <c r="H10" s="143" t="s">
        <v>282</v>
      </c>
      <c r="I10" s="144" t="s">
        <v>278</v>
      </c>
      <c r="J10" s="144" t="s">
        <v>279</v>
      </c>
      <c r="K10" s="143" t="s">
        <v>280</v>
      </c>
    </row>
    <row r="11" ht="22.5" customHeight="1" spans="1:11">
      <c r="A11" s="145"/>
      <c r="B11" s="145"/>
      <c r="C11" s="145"/>
      <c r="D11" s="143" t="s">
        <v>273</v>
      </c>
      <c r="E11" s="143" t="s">
        <v>274</v>
      </c>
      <c r="F11" s="143" t="s">
        <v>285</v>
      </c>
      <c r="G11" s="144" t="s">
        <v>276</v>
      </c>
      <c r="H11" s="143" t="s">
        <v>282</v>
      </c>
      <c r="I11" s="144" t="s">
        <v>278</v>
      </c>
      <c r="J11" s="144" t="s">
        <v>279</v>
      </c>
      <c r="K11" s="143" t="s">
        <v>280</v>
      </c>
    </row>
    <row r="12" ht="22.5" customHeight="1" spans="1:11">
      <c r="A12" s="145"/>
      <c r="B12" s="145"/>
      <c r="C12" s="145"/>
      <c r="D12" s="143" t="s">
        <v>273</v>
      </c>
      <c r="E12" s="143" t="s">
        <v>274</v>
      </c>
      <c r="F12" s="143" t="s">
        <v>286</v>
      </c>
      <c r="G12" s="144" t="s">
        <v>276</v>
      </c>
      <c r="H12" s="143" t="s">
        <v>287</v>
      </c>
      <c r="I12" s="144" t="s">
        <v>283</v>
      </c>
      <c r="J12" s="144" t="s">
        <v>279</v>
      </c>
      <c r="K12" s="143" t="s">
        <v>280</v>
      </c>
    </row>
    <row r="13" ht="22.5" customHeight="1" spans="1:11">
      <c r="A13" s="145"/>
      <c r="B13" s="145"/>
      <c r="C13" s="145"/>
      <c r="D13" s="143" t="s">
        <v>273</v>
      </c>
      <c r="E13" s="143" t="s">
        <v>288</v>
      </c>
      <c r="F13" s="143" t="s">
        <v>289</v>
      </c>
      <c r="G13" s="144" t="s">
        <v>276</v>
      </c>
      <c r="H13" s="143" t="s">
        <v>290</v>
      </c>
      <c r="I13" s="144" t="s">
        <v>291</v>
      </c>
      <c r="J13" s="144" t="s">
        <v>279</v>
      </c>
      <c r="K13" s="143" t="s">
        <v>280</v>
      </c>
    </row>
    <row r="14" ht="22.5" customHeight="1" spans="1:11">
      <c r="A14" s="145"/>
      <c r="B14" s="145"/>
      <c r="C14" s="145"/>
      <c r="D14" s="143" t="s">
        <v>273</v>
      </c>
      <c r="E14" s="143" t="s">
        <v>288</v>
      </c>
      <c r="F14" s="143" t="s">
        <v>292</v>
      </c>
      <c r="G14" s="144" t="s">
        <v>276</v>
      </c>
      <c r="H14" s="143" t="s">
        <v>282</v>
      </c>
      <c r="I14" s="144" t="s">
        <v>278</v>
      </c>
      <c r="J14" s="144" t="s">
        <v>279</v>
      </c>
      <c r="K14" s="143" t="s">
        <v>293</v>
      </c>
    </row>
    <row r="15" ht="22.5" customHeight="1" spans="1:11">
      <c r="A15" s="145"/>
      <c r="B15" s="145"/>
      <c r="C15" s="145"/>
      <c r="D15" s="143" t="s">
        <v>273</v>
      </c>
      <c r="E15" s="143" t="s">
        <v>288</v>
      </c>
      <c r="F15" s="143" t="s">
        <v>294</v>
      </c>
      <c r="G15" s="144" t="s">
        <v>276</v>
      </c>
      <c r="H15" s="143" t="s">
        <v>150</v>
      </c>
      <c r="I15" s="144" t="s">
        <v>295</v>
      </c>
      <c r="J15" s="144" t="s">
        <v>279</v>
      </c>
      <c r="K15" s="143" t="s">
        <v>280</v>
      </c>
    </row>
    <row r="16" ht="22.5" customHeight="1" spans="1:11">
      <c r="A16" s="145"/>
      <c r="B16" s="145"/>
      <c r="C16" s="145"/>
      <c r="D16" s="143" t="s">
        <v>273</v>
      </c>
      <c r="E16" s="143" t="s">
        <v>288</v>
      </c>
      <c r="F16" s="143" t="s">
        <v>296</v>
      </c>
      <c r="G16" s="144" t="s">
        <v>297</v>
      </c>
      <c r="H16" s="143" t="s">
        <v>298</v>
      </c>
      <c r="I16" s="144" t="s">
        <v>299</v>
      </c>
      <c r="J16" s="144" t="s">
        <v>279</v>
      </c>
      <c r="K16" s="143" t="s">
        <v>280</v>
      </c>
    </row>
    <row r="17" ht="22.5" customHeight="1" spans="1:11">
      <c r="A17" s="145"/>
      <c r="B17" s="145"/>
      <c r="C17" s="145"/>
      <c r="D17" s="143" t="s">
        <v>273</v>
      </c>
      <c r="E17" s="143" t="s">
        <v>300</v>
      </c>
      <c r="F17" s="143" t="s">
        <v>301</v>
      </c>
      <c r="G17" s="144" t="s">
        <v>276</v>
      </c>
      <c r="H17" s="143" t="s">
        <v>302</v>
      </c>
      <c r="I17" s="144" t="s">
        <v>303</v>
      </c>
      <c r="J17" s="144" t="s">
        <v>304</v>
      </c>
      <c r="K17" s="143" t="s">
        <v>280</v>
      </c>
    </row>
    <row r="18" ht="22.5" customHeight="1" spans="1:11">
      <c r="A18" s="145"/>
      <c r="B18" s="145"/>
      <c r="C18" s="145"/>
      <c r="D18" s="143" t="s">
        <v>273</v>
      </c>
      <c r="E18" s="143" t="s">
        <v>300</v>
      </c>
      <c r="F18" s="143" t="s">
        <v>305</v>
      </c>
      <c r="G18" s="144" t="s">
        <v>276</v>
      </c>
      <c r="H18" s="143" t="s">
        <v>302</v>
      </c>
      <c r="I18" s="144" t="s">
        <v>303</v>
      </c>
      <c r="J18" s="144" t="s">
        <v>304</v>
      </c>
      <c r="K18" s="143" t="s">
        <v>280</v>
      </c>
    </row>
    <row r="19" ht="22.5" customHeight="1" spans="1:11">
      <c r="A19" s="145"/>
      <c r="B19" s="145"/>
      <c r="C19" s="145"/>
      <c r="D19" s="143" t="s">
        <v>273</v>
      </c>
      <c r="E19" s="143" t="s">
        <v>300</v>
      </c>
      <c r="F19" s="143" t="s">
        <v>306</v>
      </c>
      <c r="G19" s="144" t="s">
        <v>276</v>
      </c>
      <c r="H19" s="143" t="s">
        <v>302</v>
      </c>
      <c r="I19" s="144" t="s">
        <v>303</v>
      </c>
      <c r="J19" s="144" t="s">
        <v>304</v>
      </c>
      <c r="K19" s="143" t="s">
        <v>280</v>
      </c>
    </row>
    <row r="20" ht="22.5" customHeight="1" spans="1:11">
      <c r="A20" s="145"/>
      <c r="B20" s="145"/>
      <c r="C20" s="145"/>
      <c r="D20" s="143" t="s">
        <v>273</v>
      </c>
      <c r="E20" s="143" t="s">
        <v>300</v>
      </c>
      <c r="F20" s="143" t="s">
        <v>307</v>
      </c>
      <c r="G20" s="144" t="s">
        <v>276</v>
      </c>
      <c r="H20" s="143" t="s">
        <v>302</v>
      </c>
      <c r="I20" s="144" t="s">
        <v>303</v>
      </c>
      <c r="J20" s="144" t="s">
        <v>304</v>
      </c>
      <c r="K20" s="143" t="s">
        <v>280</v>
      </c>
    </row>
    <row r="21" ht="22.5" customHeight="1" spans="1:11">
      <c r="A21" s="145"/>
      <c r="B21" s="145"/>
      <c r="C21" s="145"/>
      <c r="D21" s="143" t="s">
        <v>273</v>
      </c>
      <c r="E21" s="143" t="s">
        <v>308</v>
      </c>
      <c r="F21" s="143" t="s">
        <v>309</v>
      </c>
      <c r="G21" s="144" t="s">
        <v>276</v>
      </c>
      <c r="H21" s="143" t="s">
        <v>310</v>
      </c>
      <c r="I21" s="144" t="s">
        <v>311</v>
      </c>
      <c r="J21" s="144" t="s">
        <v>279</v>
      </c>
      <c r="K21" s="143" t="s">
        <v>280</v>
      </c>
    </row>
    <row r="22" ht="22.5" customHeight="1" spans="1:11">
      <c r="A22" s="145"/>
      <c r="B22" s="145"/>
      <c r="C22" s="145"/>
      <c r="D22" s="143" t="s">
        <v>312</v>
      </c>
      <c r="E22" s="143" t="s">
        <v>313</v>
      </c>
      <c r="F22" s="143" t="s">
        <v>314</v>
      </c>
      <c r="G22" s="144" t="s">
        <v>276</v>
      </c>
      <c r="H22" s="143" t="s">
        <v>315</v>
      </c>
      <c r="I22" s="144" t="s">
        <v>303</v>
      </c>
      <c r="J22" s="144" t="s">
        <v>304</v>
      </c>
      <c r="K22" s="143" t="s">
        <v>280</v>
      </c>
    </row>
    <row r="23" ht="22.5" customHeight="1" spans="1:11">
      <c r="A23" s="145"/>
      <c r="B23" s="145"/>
      <c r="C23" s="145"/>
      <c r="D23" s="143" t="s">
        <v>316</v>
      </c>
      <c r="E23" s="143" t="s">
        <v>317</v>
      </c>
      <c r="F23" s="143" t="s">
        <v>318</v>
      </c>
      <c r="G23" s="144" t="s">
        <v>297</v>
      </c>
      <c r="H23" s="143" t="s">
        <v>319</v>
      </c>
      <c r="I23" s="144" t="s">
        <v>299</v>
      </c>
      <c r="J23" s="144" t="s">
        <v>279</v>
      </c>
      <c r="K23" s="143" t="s">
        <v>280</v>
      </c>
    </row>
  </sheetData>
  <mergeCells count="2">
    <mergeCell ref="A2:K2"/>
    <mergeCell ref="A3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流年碎～</cp:lastModifiedBy>
  <dcterms:created xsi:type="dcterms:W3CDTF">2025-03-09T06:55:00Z</dcterms:created>
  <dcterms:modified xsi:type="dcterms:W3CDTF">2025-08-18T02:51:54Z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E50A89D832944E3CA30BB4F23920D980_13</vt:lpwstr>
  </property>
</Properties>
</file>