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03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definedNames>
    <definedName name="_xlnm._FilterDatabase" localSheetId="7" hidden="1">'部门项目支出预算表05-1'!$A$6:$W$24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<sst xmlns="http://schemas.openxmlformats.org/spreadsheetml/2006/main" count="1212" uniqueCount="474">
  <si>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</si>
  <si>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</si>
  <si>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</si>
  <si>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</si>
  <si>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</si>
  <si>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</si>
  <si>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</si>
  <si>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</si>
  <si>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</si>
  <si>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</si>
  <si>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</si>
  <si>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</si>
  <si>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</si>
  <si>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</si>
  <si>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</si>
  <si>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</si>
  <si>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</si>
  <si>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</si>
  <si>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</si>
  <si>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</si>
  <si>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</si>
  <si>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</si>
  <si>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</si>
  <si>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</si>
  <si>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</si>
  <si>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</si>
  <si>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</si>
  <si>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</si>
  <si>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</si>
  <si>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</si>
  <si>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</si>
  <si>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</si>
  <si>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</si>
  <si>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</si>
  <si>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</si>
  <si>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</si>
  <si>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</si>
  <si>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</si>
  <si>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</si>
  <si>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</si>
  <si>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</si>
  <si>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</si>
  <si>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</si>
  <si>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</si>
  <si>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</si>
  <si>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</si>
  <si>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</si>
  <si>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</si>
  <si>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</si>
  <si>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</si>
  <si>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</si>
  <si>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</si>
  <si>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</si>
  <si>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</si>
  <si>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</si>
  <si>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</si>
  <si>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</si>
  <si>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</si>
  <si>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</si>
  <si>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</si>
  <si>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</si>
  <si>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</si>
  <si>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</si>
  <si>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</si>
  <si>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</si>
  <si>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</si>
  <si>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</si>
  <si>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</si>
  <si>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</si>
  <si>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</si>
  <si>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</si>
  <si>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</si>
  <si>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德钦县幼儿园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</si>
  <si>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</si>
  <si>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</si>
  <si>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</si>
  <si>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</si>
  <si>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</si>
  <si>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</si>
  <si>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</si>
  <si>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</si>
  <si>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</si>
  <si>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</si>
  <si>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</si>
  <si>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</si>
  <si>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</si>
  <si>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</si>
  <si>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</si>
  <si>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</si>
  <si>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2050201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</si>
  <si>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</si>
  <si>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</si>
  <si>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</si>
  <si>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</si>
  <si>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</si>
  <si>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</si>
  <si>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</si>
  <si>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</si>
  <si>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</si>
  <si>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</si>
  <si>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</si>
  <si>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</si>
  <si>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</si>
  <si>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</si>
  <si>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</si>
  <si>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</si>
  <si>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</si>
  <si>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</si>
  <si>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</si>
  <si>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</si>
  <si>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</si>
  <si>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</si>
  <si>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</si>
  <si>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</si>
  <si>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</si>
  <si>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</si>
  <si>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</si>
  <si>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</si>
  <si>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</si>
  <si>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</si>
  <si>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</si>
  <si>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</si>
  <si>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</si>
  <si>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</si>
  <si>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</si>
  <si>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</si>
  <si>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</si>
  <si>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</si>
  <si>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</si>
  <si>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</si>
  <si>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</si>
  <si>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</si>
  <si>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</si>
  <si>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</si>
  <si>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</si>
  <si>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</si>
  <si>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</si>
  <si>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</si>
  <si>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</si>
  <si>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</si>
  <si>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</si>
  <si>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</si>
  <si>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</si>
  <si>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</si>
  <si>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</si>
  <si>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</si>
  <si>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</si>
  <si>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</si>
  <si>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</si>
  <si>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</si>
  <si>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</si>
  <si>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</si>
  <si>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</si>
  <si>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</si>
  <si>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</si>
  <si>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</si>
  <si>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</si>
  <si>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</si>
  <si>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</si>
  <si>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学前教育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</si>
  <si>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</si>
  <si>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</si>
  <si>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</si>
  <si>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</si>
  <si>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</si>
  <si>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</si>
  <si>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</si>
  <si>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</si>
  <si>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</si>
  <si>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</si>
  <si>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</si>
  <si>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</si>
  <si>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</si>
  <si>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</si>
  <si>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</si>
  <si>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</si>
  <si>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</si>
  <si>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</si>
  <si>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</si>
  <si>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</t>
  </si>
  <si>
    <t>说明：本部门2026年度无“三公”经费支出预算，因此本表为空表。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</si>
  <si>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</si>
  <si>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</si>
  <si>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</si>
  <si>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</si>
  <si>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</si>
  <si>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</si>
  <si>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</si>
  <si>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</si>
  <si>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</si>
  <si>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</si>
  <si>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</si>
  <si>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</si>
  <si>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</si>
  <si>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</si>
  <si>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</si>
  <si>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</si>
  <si>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</si>
  <si>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</si>
  <si>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533422210000000017361</t>
  </si>
  <si>
    <t>事业人员工资支出</t>
  </si>
  <si>
    <t>30101</t>
  </si>
  <si>
    <t>基本工资</t>
  </si>
  <si>
    <t>30102</t>
  </si>
  <si>
    <t>津贴补贴</t>
  </si>
  <si>
    <t>533422241100002136087</t>
  </si>
  <si>
    <t>事业人员规范后绩效奖</t>
  </si>
  <si>
    <t>30107</t>
  </si>
  <si>
    <t>绩效工资</t>
  </si>
  <si>
    <t>533422210000000017362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</si>
  <si>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</si>
  <si>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</si>
  <si>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</si>
  <si>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</si>
  <si>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</si>
  <si>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</si>
  <si>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</si>
  <si>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</si>
  <si>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</si>
  <si>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533422210000000017363</t>
  </si>
  <si>
    <t>30113</t>
  </si>
  <si>
    <t>533422210000000017369</t>
  </si>
  <si>
    <t>一般公用经费</t>
  </si>
  <si>
    <t>30201</t>
  </si>
  <si>
    <t>办公费</t>
  </si>
  <si>
    <t>30211</t>
  </si>
  <si>
    <t>差旅费</t>
  </si>
  <si>
    <t>30227</t>
  </si>
  <si>
    <t>委托业务费</t>
  </si>
  <si>
    <t>533422241100002136101</t>
  </si>
  <si>
    <t>体检费</t>
  </si>
  <si>
    <t>533422210000000017368</t>
  </si>
  <si>
    <t>工会经费</t>
  </si>
  <si>
    <t>30228</t>
  </si>
  <si>
    <t>533422221100000468733</t>
  </si>
  <si>
    <t>公务用车租赁费</t>
  </si>
  <si>
    <t>30239</t>
  </si>
  <si>
    <t>其他交通费用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</si>
  <si>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</si>
  <si>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</si>
  <si>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</si>
  <si>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</si>
  <si>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</si>
  <si>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</si>
  <si>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</si>
  <si>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</si>
  <si>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德钦县幼儿园开展园本（藏民族）课程教科研专项经费</t>
  </si>
  <si>
    <t>民生类</t>
  </si>
  <si>
    <t>533422210000000017380</t>
  </si>
  <si>
    <t>供暖费资金</t>
  </si>
  <si>
    <t>专项业务类</t>
  </si>
  <si>
    <t>533422241100002256782</t>
  </si>
  <si>
    <t>30208</t>
  </si>
  <si>
    <t>取暖费</t>
  </si>
  <si>
    <t>学生生均公用经费</t>
  </si>
  <si>
    <t>533422221100000465426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</si>
  <si>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</si>
  <si>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</si>
  <si>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</si>
  <si>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</si>
  <si>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</si>
  <si>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</si>
  <si>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</si>
  <si>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</si>
  <si>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30226</t>
  </si>
  <si>
    <t>劳务费</t>
  </si>
  <si>
    <t>遗属补助经费</t>
  </si>
  <si>
    <t>533422241100002150388</t>
  </si>
  <si>
    <t>自有资金预算经费</t>
  </si>
  <si>
    <t>533422251100004580527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</si>
  <si>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</si>
  <si>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</si>
  <si>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</si>
  <si>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</si>
  <si>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</si>
  <si>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</si>
  <si>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</si>
  <si>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</si>
  <si>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</si>
  <si>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</si>
  <si>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</si>
  <si>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</si>
  <si>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2025年度本单位遗属补助2人，总计23212.80元。</t>
  </si>
  <si>
    <t>产出指标</t>
  </si>
  <si>
    <t>数量指标</t>
  </si>
  <si>
    <t>享受遗属补助人数</t>
  </si>
  <si>
    <t>=</t>
  </si>
  <si>
    <t>人</t>
  </si>
  <si>
    <t>定量指标</t>
  </si>
  <si>
    <t>享受遗属补助人数2人</t>
  </si>
  <si>
    <t>质量指标</t>
  </si>
  <si>
    <t>遗属补助发放满意率</t>
  </si>
  <si>
    <t>100</t>
  </si>
  <si>
    <t>%</t>
  </si>
  <si>
    <t>定性指标</t>
  </si>
  <si>
    <t>遗属补助发放满意率100%</t>
  </si>
  <si>
    <t>时效指标</t>
  </si>
  <si>
    <t>补助发放时间</t>
  </si>
  <si>
    <t>季度</t>
  </si>
  <si>
    <t>次/月（季、年）</t>
  </si>
  <si>
    <t>按季补助发放</t>
  </si>
  <si>
    <t>效益指标</t>
  </si>
  <si>
    <t>可持续影响</t>
  </si>
  <si>
    <t>居民最低生活得到保障</t>
  </si>
  <si>
    <t>得到保障</t>
  </si>
  <si>
    <t>是/否</t>
  </si>
  <si>
    <t>满意度指标</t>
  </si>
  <si>
    <t>服务对象满意度</t>
  </si>
  <si>
    <t>受益对象满意度</t>
  </si>
  <si>
    <t>&gt;=</t>
  </si>
  <si>
    <t>85</t>
  </si>
  <si>
    <t>受益对象满意度85%以上</t>
  </si>
  <si>
    <t>德钦县幼儿园2026年供暖经费预算47.00万元</t>
  </si>
  <si>
    <t>缴费工作完成率</t>
  </si>
  <si>
    <t>缴费工作完成率=100%</t>
  </si>
  <si>
    <t>供暖时长</t>
  </si>
  <si>
    <t>月</t>
  </si>
  <si>
    <t>供暖时间为10月至次年3月，共计6个月</t>
  </si>
  <si>
    <t>供暖覆盖率</t>
  </si>
  <si>
    <t>供暖覆盖率=100%</t>
  </si>
  <si>
    <t xml:space="preserve">及时完成供暖费缴纳 </t>
  </si>
  <si>
    <t>及时</t>
  </si>
  <si>
    <t>建立供暖经费管理制度</t>
  </si>
  <si>
    <t>基本建立</t>
  </si>
  <si>
    <t>基本建立供暖经费管理制度</t>
  </si>
  <si>
    <t>受益师生满意度</t>
  </si>
  <si>
    <t>90</t>
  </si>
  <si>
    <t>受益师生满意度90%以上</t>
  </si>
  <si>
    <t>2026年藏民族园本课程实施计划：1、本园教研活动、教师技能比赛、公开课比赛、演讲比赛、幼儿故事大王比赛、幼儿亲子运动会、六一儿童主题教育系列活动、元旦迎新年主题教育活动等各项活动相关材料购买；2、楼道环创材料、班级区角、班级环创材料购买；3、民族手工坊、纺织坊材料购买。</t>
  </si>
  <si>
    <t>各项活动开展情况</t>
  </si>
  <si>
    <t>1.00</t>
  </si>
  <si>
    <t>次</t>
  </si>
  <si>
    <t>园内各项活动分时间段按照年度计划进行一次开展</t>
  </si>
  <si>
    <t>民族手工坊、纺织坊材料购买次数</t>
  </si>
  <si>
    <t>次/期</t>
  </si>
  <si>
    <t>民族手工坊、纺织坊材料购买次数2次以上</t>
  </si>
  <si>
    <t>楼道环创材料次数</t>
  </si>
  <si>
    <t>12</t>
  </si>
  <si>
    <t>次/年</t>
  </si>
  <si>
    <t>楼道环创材料次数12次左右</t>
  </si>
  <si>
    <t>各班级区角、班级环创材料购买次数</t>
  </si>
  <si>
    <t>26</t>
  </si>
  <si>
    <t>各班级区角、班级环创材料购买次数2次以上</t>
  </si>
  <si>
    <t>区角材料、楼道环创材料民族手工坊、纺织坊材料购买物品合格率</t>
  </si>
  <si>
    <t>80</t>
  </si>
  <si>
    <t>区角材料、楼道环创材料民族手工坊、纺织坊材料购买物品合格率80%以上</t>
  </si>
  <si>
    <t>活动参加率</t>
  </si>
  <si>
    <t>活动参加率80%以上</t>
  </si>
  <si>
    <t>各项活动开展时间</t>
  </si>
  <si>
    <t>各项活动按照工作计划及时开展</t>
  </si>
  <si>
    <t>区角、楼道环创材料购买情况</t>
  </si>
  <si>
    <t>区角、楼道环创材料购买情况及时</t>
  </si>
  <si>
    <t>社会效益</t>
  </si>
  <si>
    <t>丰富教师及学生的校园文化生活、发扬民族文化</t>
  </si>
  <si>
    <t>丰富</t>
  </si>
  <si>
    <t>丰富教师及学生的校园文化生活</t>
  </si>
  <si>
    <t>使教师及学生更好的发扬和传承民族文化</t>
  </si>
  <si>
    <t>发扬和传承</t>
  </si>
  <si>
    <t>使学生及教师更好的传承和发言民族文化</t>
  </si>
  <si>
    <t>受益人员满意度</t>
  </si>
  <si>
    <t>受益人满意达80%以上</t>
  </si>
  <si>
    <t xml:space="preserve">预算金额：55.00万元.
</t>
  </si>
  <si>
    <t>公开招投标的次数</t>
  </si>
  <si>
    <t>学生食堂食材公开招投标不低于1次</t>
  </si>
  <si>
    <t>采购学生食堂材料质量合格率</t>
  </si>
  <si>
    <t>学生食堂食材质量合格率达90%以上</t>
  </si>
  <si>
    <t>获补对象准确率和覆盖率</t>
  </si>
  <si>
    <t>所有符合享受条件的学生应全部食堂就餐</t>
  </si>
  <si>
    <t>资金使用及时率</t>
  </si>
  <si>
    <t>2026年12月31日前完成</t>
  </si>
  <si>
    <t>改善学生生活状况</t>
  </si>
  <si>
    <t>有所改善</t>
  </si>
  <si>
    <t>所有受助对象生活都将得到改善</t>
  </si>
  <si>
    <t>建立学生食堂食材政府采购管理办法</t>
  </si>
  <si>
    <t>服务对象满意度指标</t>
  </si>
  <si>
    <t>受益学生满意度达80%以上</t>
  </si>
  <si>
    <t>1、购置一批玩教具、教学辅助用具；2、幼儿日常生活用品、办公耗材费及打印复印费；3、够买保险；4、日常维修维护费；5、水电费、培训、差旅费；6、支付多功能室改造尾款；7、支付临聘人员工资等。</t>
  </si>
  <si>
    <t>购置一批玩教具、教学辅助用具及幼儿日常生活用品费</t>
  </si>
  <si>
    <t>购买3批玩教具及幼儿日常生活用品费</t>
  </si>
  <si>
    <t>教职工培训及临聘人员工资发放费</t>
  </si>
  <si>
    <t>外出培训及出差次数5次。临聘人员工资发放5次</t>
  </si>
  <si>
    <t>多功能室改造</t>
  </si>
  <si>
    <t>三楼多功能室改造尾款费</t>
  </si>
  <si>
    <t>校园维修维护</t>
  </si>
  <si>
    <t>修缮次数每年3次以上</t>
  </si>
  <si>
    <t>缴纳水电费、供暖费</t>
  </si>
  <si>
    <t>缴纳水电费6个月</t>
  </si>
  <si>
    <t>维修维护、购买玩教具及日常教育教学、生活用品质量合格率</t>
  </si>
  <si>
    <t>维修维护、购买玩教具及日常教育教学、生活用品质量合格率90%以上</t>
  </si>
  <si>
    <t>教职工培训及水电供暖费缴纳完成率、临聘人员出勤率</t>
  </si>
  <si>
    <t>教职工培训及水电供暖费缴纳完成率及临聘人员出勤率85%以上；</t>
  </si>
  <si>
    <t>多功能室改造合格率</t>
  </si>
  <si>
    <t>多功能室改造合格率90%以上</t>
  </si>
  <si>
    <t>购置一批玩教具、教学辅助用具及幼儿日常生活用品、维修维护时间</t>
  </si>
  <si>
    <t>每个月底前</t>
  </si>
  <si>
    <t>每个月底前统计并购置，及时维修维护</t>
  </si>
  <si>
    <t>教职工培训及水电费、供暖报销时间</t>
  </si>
  <si>
    <t>每个月底前完成教职工培训及水电费、供暖报销时间</t>
  </si>
  <si>
    <t>多功能室改造尾款支付时间</t>
  </si>
  <si>
    <t>6月底前</t>
  </si>
  <si>
    <t>多功能室改造尾款支付时间3月底之前</t>
  </si>
  <si>
    <t>保障教学业务及幼儿日常生活正常运转</t>
  </si>
  <si>
    <t>基本保障</t>
  </si>
  <si>
    <t>及时购买校园用品、办公用品，保障教学业务及幼儿日常生活正常运转</t>
  </si>
  <si>
    <t>改善办园条件</t>
  </si>
  <si>
    <t>基本改善</t>
  </si>
  <si>
    <t>保障校园运转设施完备，不断改善办园条件</t>
  </si>
  <si>
    <t>幼儿及教职工健康保障程度</t>
  </si>
  <si>
    <t>确保幼儿健康、保障教职工及幼儿安全</t>
  </si>
  <si>
    <t>建立健全生均公用经费管理办法</t>
  </si>
  <si>
    <t>健全</t>
  </si>
  <si>
    <t>教职工满意度达85%以上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</si>
  <si>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</si>
  <si>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</si>
  <si>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</si>
  <si>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</si>
  <si>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</si>
  <si>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无</t>
  </si>
  <si>
    <t>说明：本部门2026年度无政府性基金支出预算，因此本表为空表。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</si>
  <si>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</si>
  <si>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</si>
  <si>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</si>
  <si>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</si>
  <si>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</si>
  <si>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</si>
  <si>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</si>
  <si>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</si>
  <si>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</si>
  <si>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</si>
  <si>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</si>
  <si>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说明：本部门2026年度无政府采购预算，因此本表为空表。</t>
  </si>
  <si>
    <t>预算08表</t>
  </si>
  <si>
    <t>2026年部门政府购买服务预算表</t>
  </si>
  <si>
    <t>政府购买服务项目</t>
  </si>
  <si>
    <t>政府购买服务目录</t>
  </si>
  <si>
    <t>说明：本部门2026年度无政府购买服务预算，因此本表为空表。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</si>
  <si>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</si>
  <si>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</si>
  <si>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</si>
  <si>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</si>
  <si>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</si>
  <si>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</si>
  <si>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</si>
  <si>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</si>
  <si>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</si>
  <si>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说明：本部门2026年度无对下转移支付预算，因此本表为空表。</t>
  </si>
  <si>
    <t>预算09-2表</t>
  </si>
  <si>
    <t>2026年对下转移支付绩效目标表</t>
  </si>
  <si>
    <t>说明：本部门2026年度无州对下转移支付预算，因此本表为空表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</si>
  <si>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</si>
  <si>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</si>
  <si>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</si>
  <si>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</si>
  <si>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</si>
  <si>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</si>
  <si>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</si>
  <si>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</si>
  <si>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</si>
  <si>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说明：本部门2026年度无新增资产配置预算，因此本表为空表。</t>
  </si>
  <si>
    <t>预算11表</t>
  </si>
  <si>
    <t>2026年上级补助项目支出预算表</t>
  </si>
  <si>
    <t>上级补助</t>
  </si>
  <si>
    <t>说明：本部门2026年度无上级补助项目支出预算，因此本表为空表。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</si>
  <si>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</si>
  <si>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</si>
  <si>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</si>
  <si>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</si>
  <si>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</si>
  <si>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</si>
  <si>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</si>
  <si>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</si>
  <si>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</si>
  <si>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/>
  </si>
  <si>
    <t>备注：2027年、2028年财政没有安排对应的项目支出。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</si>
</sst>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"/>
    </font>
    <font>
      <sz val="9"/>
      <name val="Microsoft YaHei UI"/>
      <charset val="1"/>
    </font>
    <font>
      <b/>
      <sz val="23"/>
      <color theme="1"/>
      <name val="宋体"/>
      <charset val="134"/>
    </font>
    <font>
      <sz val="11"/>
      <color rgb="FF000000"/>
      <name val="宋体"/>
      <charset val="1"/>
    </font>
    <font>
      <sz val="11"/>
      <color theme="1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6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49" fillId="0" borderId="7">
      <alignment horizontal="right" vertical="center"/>
    </xf>
    <xf numFmtId="177" fontId="49" fillId="0" borderId="7">
      <alignment horizontal="right" vertical="center"/>
    </xf>
    <xf numFmtId="10" fontId="49" fillId="0" borderId="7">
      <alignment horizontal="right" vertical="center"/>
    </xf>
    <xf numFmtId="178" fontId="49" fillId="0" borderId="7">
      <alignment horizontal="right" vertical="center"/>
    </xf>
    <xf numFmtId="49" fontId="49" fillId="0" borderId="7">
      <alignment horizontal="left" vertical="center" wrapText="1"/>
    </xf>
    <xf numFmtId="178" fontId="49" fillId="0" borderId="7">
      <alignment horizontal="right" vertical="center"/>
    </xf>
    <xf numFmtId="179" fontId="49" fillId="0" borderId="7">
      <alignment horizontal="right" vertical="center"/>
    </xf>
    <xf numFmtId="180" fontId="49" fillId="0" borderId="7">
      <alignment horizontal="right" vertical="center"/>
    </xf>
    <xf numFmtId="0" fontId="9" fillId="0" borderId="0">
      <alignment vertical="top"/>
      <protection locked="0"/>
    </xf>
  </cellStyleXfs>
  <cellXfs count="263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49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7" xfId="53" applyFo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vertical="center" wrapText="1"/>
    </xf>
    <xf numFmtId="49" fontId="8" fillId="0" borderId="7" xfId="57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57" applyFont="1" applyFill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57" applyFont="1" applyFill="1" applyBorder="1" applyAlignment="1" applyProtection="1">
      <alignment horizontal="left" vertical="center"/>
    </xf>
    <xf numFmtId="0" fontId="11" fillId="0" borderId="7" xfId="57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wrapText="1"/>
    </xf>
    <xf numFmtId="0" fontId="1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wrapText="1"/>
    </xf>
    <xf numFmtId="0" fontId="13" fillId="0" borderId="0" xfId="57" applyFont="1" applyFill="1" applyBorder="1" applyAlignment="1" applyProtection="1">
      <alignment vertical="top"/>
      <protection locked="0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4" fillId="0" borderId="0" xfId="0" applyFont="1" applyFill="1" applyAlignment="1" applyProtection="1">
      <alignment horizontal="right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3" fontId="5" fillId="0" borderId="6" xfId="0" applyNumberFormat="1" applyFont="1" applyFill="1" applyBorder="1" applyAlignment="1" applyProtection="1">
      <alignment horizontal="center" vertical="center"/>
    </xf>
    <xf numFmtId="0" fontId="8" fillId="0" borderId="6" xfId="57" applyFont="1" applyFill="1" applyBorder="1" applyAlignment="1" applyProtection="1">
      <alignment horizontal="left" vertical="center" wrapText="1"/>
    </xf>
    <xf numFmtId="49" fontId="8" fillId="0" borderId="13" xfId="57" applyNumberFormat="1" applyFont="1" applyFill="1" applyBorder="1" applyAlignment="1" applyProtection="1">
      <alignment horizontal="right" vertical="center" wrapText="1"/>
    </xf>
    <xf numFmtId="49" fontId="8" fillId="0" borderId="14" xfId="57" applyNumberFormat="1" applyFont="1" applyFill="1" applyBorder="1" applyAlignment="1" applyProtection="1">
      <alignment horizontal="right" vertical="center" wrapText="1"/>
    </xf>
    <xf numFmtId="0" fontId="8" fillId="0" borderId="0" xfId="57" applyFont="1" applyFill="1" applyBorder="1" applyAlignment="1" applyProtection="1">
      <alignment horizontal="right" vertical="center"/>
      <protection locked="0"/>
    </xf>
    <xf numFmtId="0" fontId="8" fillId="0" borderId="15" xfId="57" applyFont="1" applyFill="1" applyBorder="1" applyAlignment="1" applyProtection="1">
      <alignment horizontal="center" vertical="center"/>
    </xf>
    <xf numFmtId="0" fontId="8" fillId="0" borderId="11" xfId="57" applyFont="1" applyFill="1" applyBorder="1" applyAlignment="1" applyProtection="1">
      <alignment horizontal="left" vertical="center"/>
    </xf>
    <xf numFmtId="0" fontId="8" fillId="0" borderId="12" xfId="57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right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49" fontId="8" fillId="0" borderId="14" xfId="57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0" fontId="14" fillId="0" borderId="0" xfId="57" applyFont="1" applyFill="1" applyBorder="1" applyAlignment="1" applyProtection="1"/>
    <xf numFmtId="0" fontId="15" fillId="0" borderId="0" xfId="0" applyFont="1" applyFill="1" applyAlignment="1" applyProtection="1">
      <alignment horizontal="right"/>
      <protection locked="0"/>
    </xf>
    <xf numFmtId="49" fontId="15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7" xfId="57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top"/>
      <protection locked="0"/>
    </xf>
    <xf numFmtId="49" fontId="7" fillId="0" borderId="7" xfId="53" applyFont="1" applyAlignment="1">
      <alignment horizontal="left" vertical="center" wrapText="1"/>
    </xf>
    <xf numFmtId="49" fontId="7" fillId="0" borderId="7" xfId="53" applyFont="1" applyAlignment="1">
      <alignment horizontal="left" vertical="center"/>
    </xf>
    <xf numFmtId="0" fontId="6" fillId="0" borderId="0" xfId="0" applyFont="1" applyFill="1" applyAlignment="1" applyProtection="1">
      <alignment vertical="top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178" fontId="7" fillId="0" borderId="7" xfId="54" applyFont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6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right" vertical="center"/>
      <protection locked="0"/>
    </xf>
    <xf numFmtId="4" fontId="17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right" wrapText="1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/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23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vertical="center"/>
    </xf>
    <xf numFmtId="0" fontId="23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23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4" fontId="23" fillId="0" borderId="7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top"/>
    </xf>
    <xf numFmtId="0" fontId="2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/>
    <xf numFmtId="0" fontId="6" fillId="0" borderId="4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" fontId="4" fillId="0" borderId="12" xfId="0" applyNumberFormat="1" applyFont="1" applyFill="1" applyBorder="1" applyAlignment="1" applyProtection="1">
      <alignment vertical="center"/>
    </xf>
    <xf numFmtId="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28" fillId="0" borderId="0" xfId="0" applyFont="1" applyFill="1" applyAlignment="1" applyProtection="1">
      <alignment horizontal="center" vertical="top"/>
    </xf>
    <xf numFmtId="0" fontId="29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4" fontId="4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0" fontId="23" fillId="0" borderId="6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4" fontId="23" fillId="0" borderId="15" xfId="0" applyNumberFormat="1" applyFont="1" applyFill="1" applyBorder="1" applyAlignment="1" applyProtection="1">
      <alignment horizontal="right" vertical="center"/>
    </xf>
    <xf numFmtId="4" fontId="23" fillId="0" borderId="7" xfId="0" applyNumberFormat="1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Fill="1" applyBorder="1" applyAlignment="1" applyProtection="1">
      <alignment horizontal="right" vertical="center"/>
      <protection locked="0"/>
    </xf>
    <xf numFmtId="4" fontId="23" fillId="0" borderId="7" xfId="0" applyNumberFormat="1" applyFont="1" applyFill="1" applyBorder="1" applyAlignment="1" applyProtection="1">
      <alignment horizontal="righ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opLeftCell="A16" workbookViewId="0">
      <selection activeCell="A2" sqref="A2:D3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A1" s="1"/>
      <c r="B1" s="1"/>
      <c r="C1" s="1"/>
      <c r="D1" s="110" t="s">
        <v>0</v>
      </c>
    </row>
    <row r="2" ht="36" customHeight="1" spans="1:4">
      <c r="A2" s="5" t="s">
        <v>1</v>
      </c>
      <c r="B2" s="247"/>
      <c r="C2" s="247"/>
      <c r="D2" s="247"/>
    </row>
    <row r="3" ht="21" customHeight="1" spans="1:4">
      <c r="A3" s="40" t="str">
        <f>"单位名称："&amp;"德钦县幼儿园"</f>
        <v>单位名称：德钦县幼儿园</v>
      </c>
      <c r="B3" s="248"/>
      <c r="C3" s="248"/>
      <c r="D3" s="38" t="s">
        <v>2</v>
      </c>
    </row>
    <row r="4" ht="19.5" customHeight="1" spans="1:4">
      <c r="A4" s="13" t="s">
        <v>3</v>
      </c>
      <c r="B4" s="15"/>
      <c r="C4" s="13" t="s">
        <v>4</v>
      </c>
      <c r="D4" s="15"/>
    </row>
    <row r="5" ht="19.5" customHeight="1" spans="1:4">
      <c r="A5" s="29" t="s">
        <v>5</v>
      </c>
      <c r="B5" s="29" t="s">
        <v>6</v>
      </c>
      <c r="C5" s="29" t="s">
        <v>7</v>
      </c>
      <c r="D5" s="29" t="s">
        <v>6</v>
      </c>
    </row>
    <row r="6" ht="19.5" customHeight="1" spans="1:4">
      <c r="A6" s="31"/>
      <c r="B6" s="31"/>
      <c r="C6" s="31"/>
      <c r="D6" s="31"/>
    </row>
    <row r="7" ht="25.4" customHeight="1" spans="1:4">
      <c r="A7" s="149" t="s">
        <v>8</v>
      </c>
      <c r="B7" s="166">
        <v>16600612.97</v>
      </c>
      <c r="C7" s="149" t="s">
        <v>9</v>
      </c>
      <c r="D7" s="166"/>
    </row>
    <row r="8" ht="25.4" customHeight="1" spans="1:4">
      <c r="A8" s="149" t="s">
        <v>10</v>
      </c>
      <c r="B8" s="166"/>
      <c r="C8" s="149" t="s">
        <v>11</v>
      </c>
      <c r="D8" s="166"/>
    </row>
    <row r="9" ht="25.4" customHeight="1" spans="1:4">
      <c r="A9" s="149" t="s">
        <v>12</v>
      </c>
      <c r="B9" s="166"/>
      <c r="C9" s="149" t="s">
        <v>13</v>
      </c>
      <c r="D9" s="166"/>
    </row>
    <row r="10" ht="25.4" customHeight="1" spans="1:4">
      <c r="A10" s="149" t="s">
        <v>14</v>
      </c>
      <c r="B10" s="164"/>
      <c r="C10" s="149" t="s">
        <v>15</v>
      </c>
      <c r="D10" s="166"/>
    </row>
    <row r="11" ht="25.4" customHeight="1" spans="1:4">
      <c r="A11" s="149" t="s">
        <v>16</v>
      </c>
      <c r="B11" s="166">
        <v>550000</v>
      </c>
      <c r="C11" s="148" t="s">
        <v>17</v>
      </c>
      <c r="D11" s="164">
        <v>12840892.09</v>
      </c>
    </row>
    <row r="12" ht="25.4" customHeight="1" spans="1:4">
      <c r="A12" s="149" t="s">
        <v>18</v>
      </c>
      <c r="B12" s="164"/>
      <c r="C12" s="148" t="s">
        <v>19</v>
      </c>
      <c r="D12" s="164"/>
    </row>
    <row r="13" ht="25.4" customHeight="1" spans="1:4">
      <c r="A13" s="149" t="s">
        <v>20</v>
      </c>
      <c r="B13" s="164"/>
      <c r="C13" s="148" t="s">
        <v>21</v>
      </c>
      <c r="D13" s="164"/>
    </row>
    <row r="14" ht="25.4" customHeight="1" spans="1:4">
      <c r="A14" s="149" t="s">
        <v>22</v>
      </c>
      <c r="B14" s="164"/>
      <c r="C14" s="148" t="s">
        <v>23</v>
      </c>
      <c r="D14" s="164">
        <v>1676606.24</v>
      </c>
    </row>
    <row r="15" ht="25.4" customHeight="1" spans="1:4">
      <c r="A15" s="249" t="s">
        <v>24</v>
      </c>
      <c r="B15" s="164"/>
      <c r="C15" s="148" t="s">
        <v>25</v>
      </c>
      <c r="D15" s="164">
        <v>1341589.56</v>
      </c>
    </row>
    <row r="16" ht="25.4" customHeight="1" spans="1:4">
      <c r="A16" s="249" t="s">
        <v>26</v>
      </c>
      <c r="B16" s="250">
        <v>550000</v>
      </c>
      <c r="C16" s="148" t="s">
        <v>27</v>
      </c>
      <c r="D16" s="164"/>
    </row>
    <row r="17" ht="25.4" customHeight="1" spans="1:4">
      <c r="A17" s="251"/>
      <c r="B17" s="252"/>
      <c r="C17" s="148" t="s">
        <v>28</v>
      </c>
      <c r="D17" s="164"/>
    </row>
    <row r="18" ht="25.4" customHeight="1" spans="1:4">
      <c r="A18" s="253"/>
      <c r="B18" s="253"/>
      <c r="C18" s="148" t="s">
        <v>29</v>
      </c>
      <c r="D18" s="164"/>
    </row>
    <row r="19" ht="25.4" customHeight="1" spans="1:4">
      <c r="A19" s="253"/>
      <c r="B19" s="253"/>
      <c r="C19" s="148" t="s">
        <v>30</v>
      </c>
      <c r="D19" s="164"/>
    </row>
    <row r="20" ht="25.4" customHeight="1" spans="1:4">
      <c r="A20" s="253"/>
      <c r="B20" s="253"/>
      <c r="C20" s="148" t="s">
        <v>31</v>
      </c>
      <c r="D20" s="164"/>
    </row>
    <row r="21" ht="25.4" customHeight="1" spans="1:4">
      <c r="A21" s="253"/>
      <c r="B21" s="253"/>
      <c r="C21" s="148" t="s">
        <v>32</v>
      </c>
      <c r="D21" s="164"/>
    </row>
    <row r="22" customHeight="1" spans="1:4">
      <c r="A22" s="253"/>
      <c r="B22" s="253"/>
      <c r="C22" s="148" t="s">
        <v>33</v>
      </c>
      <c r="D22" s="164"/>
    </row>
    <row r="23" customHeight="1" spans="1:4">
      <c r="A23" s="253"/>
      <c r="B23" s="253"/>
      <c r="C23" s="148" t="s">
        <v>34</v>
      </c>
      <c r="D23" s="164"/>
    </row>
    <row r="24" customHeight="1" spans="1:4">
      <c r="A24" s="253"/>
      <c r="B24" s="253"/>
      <c r="C24" s="148" t="s">
        <v>35</v>
      </c>
      <c r="D24" s="164"/>
    </row>
    <row r="25" customHeight="1" spans="1:4">
      <c r="A25" s="253"/>
      <c r="B25" s="253"/>
      <c r="C25" s="148" t="s">
        <v>36</v>
      </c>
      <c r="D25" s="164">
        <v>1291525.08</v>
      </c>
    </row>
    <row r="26" customHeight="1" spans="1:4">
      <c r="A26" s="253"/>
      <c r="B26" s="253"/>
      <c r="C26" s="148" t="s">
        <v>37</v>
      </c>
      <c r="D26" s="164"/>
    </row>
    <row r="27" customHeight="1" spans="1:4">
      <c r="A27" s="253"/>
      <c r="B27" s="253"/>
      <c r="C27" s="148" t="s">
        <v>38</v>
      </c>
      <c r="D27" s="164"/>
    </row>
    <row r="28" customHeight="1" spans="1:4">
      <c r="A28" s="253"/>
      <c r="B28" s="253"/>
      <c r="C28" s="148" t="s">
        <v>39</v>
      </c>
      <c r="D28" s="164"/>
    </row>
    <row r="29" customHeight="1" spans="1:4">
      <c r="A29" s="253"/>
      <c r="B29" s="253"/>
      <c r="C29" s="148" t="s">
        <v>40</v>
      </c>
      <c r="D29" s="164"/>
    </row>
    <row r="30" customHeight="1" spans="1:4">
      <c r="A30" s="254"/>
      <c r="B30" s="255"/>
      <c r="C30" s="148" t="s">
        <v>41</v>
      </c>
      <c r="D30" s="164"/>
    </row>
    <row r="31" customHeight="1" spans="1:4">
      <c r="A31" s="254"/>
      <c r="B31" s="255"/>
      <c r="C31" s="148" t="s">
        <v>42</v>
      </c>
      <c r="D31" s="164"/>
    </row>
    <row r="32" customHeight="1" spans="1:4">
      <c r="A32" s="254"/>
      <c r="B32" s="255"/>
      <c r="C32" s="148" t="s">
        <v>43</v>
      </c>
      <c r="D32" s="164"/>
    </row>
    <row r="33" customHeight="1" spans="1:4">
      <c r="A33" s="254"/>
      <c r="B33" s="255"/>
      <c r="C33" s="148" t="s">
        <v>44</v>
      </c>
      <c r="D33" s="164"/>
    </row>
    <row r="34" customHeight="1" spans="1:4">
      <c r="A34" s="254" t="s">
        <v>45</v>
      </c>
      <c r="B34" s="256">
        <v>17150612.97</v>
      </c>
      <c r="C34" s="215" t="s">
        <v>46</v>
      </c>
      <c r="D34" s="257">
        <v>17150612.97</v>
      </c>
    </row>
    <row r="35" customHeight="1" spans="1:4">
      <c r="A35" s="249" t="s">
        <v>47</v>
      </c>
      <c r="B35" s="163"/>
      <c r="C35" s="149" t="s">
        <v>48</v>
      </c>
      <c r="D35" s="177"/>
    </row>
    <row r="36" customHeight="1" spans="1:4">
      <c r="A36" s="249" t="s">
        <v>49</v>
      </c>
      <c r="B36" s="163"/>
      <c r="C36" s="149" t="s">
        <v>49</v>
      </c>
      <c r="D36" s="258"/>
    </row>
    <row r="37" customHeight="1" spans="1:4">
      <c r="A37" s="249" t="s">
        <v>50</v>
      </c>
      <c r="B37" s="259"/>
      <c r="C37" s="149" t="s">
        <v>50</v>
      </c>
      <c r="D37" s="177"/>
    </row>
    <row r="38" customHeight="1" spans="1:4">
      <c r="A38" s="260" t="s">
        <v>51</v>
      </c>
      <c r="B38" s="261">
        <v>17150612.97</v>
      </c>
      <c r="C38" s="215" t="s">
        <v>52</v>
      </c>
      <c r="D38" s="262">
        <v>17150612.97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7" sqref="D7:F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s="1" customFormat="1" ht="15.75" customHeight="1" spans="1:6">
      <c r="A1" s="123">
        <v>1</v>
      </c>
      <c r="B1" s="124">
        <v>0</v>
      </c>
      <c r="C1" s="123">
        <v>1</v>
      </c>
      <c r="D1" s="125"/>
      <c r="E1" s="125"/>
      <c r="F1" s="110" t="s">
        <v>412</v>
      </c>
    </row>
    <row r="2" s="1" customFormat="1" ht="36.75" customHeight="1" spans="1:6">
      <c r="A2" s="126" t="s">
        <v>413</v>
      </c>
      <c r="B2" s="127" t="s">
        <v>414</v>
      </c>
      <c r="C2" s="128"/>
      <c r="D2" s="129"/>
      <c r="E2" s="129"/>
      <c r="F2" s="129"/>
    </row>
    <row r="3" s="1" customFormat="1" ht="13.5" customHeight="1" spans="1:6">
      <c r="A3" s="7" t="str">
        <f>"单位名称："&amp;"德钦县幼儿园"</f>
        <v>单位名称：德钦县幼儿园</v>
      </c>
      <c r="B3" s="7" t="s">
        <v>415</v>
      </c>
      <c r="C3" s="123"/>
      <c r="D3" s="125"/>
      <c r="E3" s="125"/>
      <c r="F3" s="110" t="s">
        <v>2</v>
      </c>
    </row>
    <row r="4" s="1" customFormat="1" ht="19.5" customHeight="1" spans="1:6">
      <c r="A4" s="130" t="s">
        <v>183</v>
      </c>
      <c r="B4" s="131" t="s">
        <v>75</v>
      </c>
      <c r="C4" s="132" t="s">
        <v>76</v>
      </c>
      <c r="D4" s="14" t="s">
        <v>416</v>
      </c>
      <c r="E4" s="14"/>
      <c r="F4" s="15"/>
    </row>
    <row r="5" s="1" customFormat="1" ht="18.75" customHeight="1" spans="1:6">
      <c r="A5" s="133"/>
      <c r="B5" s="134"/>
      <c r="C5" s="115"/>
      <c r="D5" s="114" t="s">
        <v>57</v>
      </c>
      <c r="E5" s="114" t="s">
        <v>77</v>
      </c>
      <c r="F5" s="114" t="s">
        <v>78</v>
      </c>
    </row>
    <row r="6" s="1" customFormat="1" ht="18.75" customHeight="1" spans="1:6">
      <c r="A6" s="133">
        <v>1</v>
      </c>
      <c r="B6" s="135" t="s">
        <v>153</v>
      </c>
      <c r="C6" s="115">
        <v>3</v>
      </c>
      <c r="D6" s="114">
        <v>4</v>
      </c>
      <c r="E6" s="114">
        <v>5</v>
      </c>
      <c r="F6" s="114">
        <v>6</v>
      </c>
    </row>
    <row r="7" s="122" customFormat="1" ht="24.75" customHeight="1" spans="1:6">
      <c r="A7" s="136" t="s">
        <v>72</v>
      </c>
      <c r="B7" s="136" t="s">
        <v>417</v>
      </c>
      <c r="C7" s="136" t="s">
        <v>417</v>
      </c>
      <c r="D7" s="48" t="s">
        <v>179</v>
      </c>
      <c r="E7" s="48" t="s">
        <v>179</v>
      </c>
      <c r="F7" s="48" t="s">
        <v>179</v>
      </c>
    </row>
    <row r="8" s="1" customFormat="1" ht="22.5" customHeight="1" spans="1:6">
      <c r="A8" s="137" t="s">
        <v>108</v>
      </c>
      <c r="B8" s="138" t="s">
        <v>108</v>
      </c>
      <c r="C8" s="139" t="s">
        <v>108</v>
      </c>
      <c r="D8" s="48" t="s">
        <v>179</v>
      </c>
      <c r="E8" s="48" t="s">
        <v>179</v>
      </c>
      <c r="F8" s="48" t="s">
        <v>179</v>
      </c>
    </row>
    <row r="9" customHeight="1" spans="1:6">
      <c r="A9" t="s">
        <v>418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N28" sqref="N28"/>
    </sheetView>
  </sheetViews>
  <sheetFormatPr defaultColWidth="10.3833333333333" defaultRowHeight="14.25" customHeight="1"/>
  <cols>
    <col min="1" max="1" width="28.775" customWidth="1"/>
    <col min="2" max="16384" width="10.3833333333333" customWidth="1"/>
  </cols>
  <sheetData>
    <row r="1" s="1" customFormat="1" ht="15.7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3"/>
      <c r="P1" s="53"/>
      <c r="Q1" s="38" t="s">
        <v>419</v>
      </c>
    </row>
    <row r="2" s="1" customFormat="1" ht="35.25" customHeight="1" spans="1:17">
      <c r="A2" s="39" t="s">
        <v>420</v>
      </c>
      <c r="B2" s="6"/>
      <c r="C2" s="6"/>
      <c r="D2" s="6"/>
      <c r="E2" s="6"/>
      <c r="F2" s="6"/>
      <c r="G2" s="6"/>
      <c r="H2" s="6"/>
      <c r="I2" s="6"/>
      <c r="J2" s="6"/>
      <c r="K2" s="63"/>
      <c r="L2" s="6"/>
      <c r="M2" s="6"/>
      <c r="N2" s="6"/>
      <c r="O2" s="63"/>
      <c r="P2" s="63"/>
      <c r="Q2" s="6"/>
    </row>
    <row r="3" s="1" customFormat="1" ht="18.75" customHeight="1" spans="1:17">
      <c r="A3" s="40" t="str">
        <f>"单位名称："&amp;"德钦县幼儿园"</f>
        <v>单位名称：德钦县幼儿园</v>
      </c>
      <c r="B3" s="9"/>
      <c r="C3" s="9"/>
      <c r="D3" s="9"/>
      <c r="E3" s="9"/>
      <c r="F3" s="9"/>
      <c r="G3" s="9"/>
      <c r="H3" s="9"/>
      <c r="I3" s="9"/>
      <c r="J3" s="9"/>
      <c r="O3" s="88"/>
      <c r="P3" s="88"/>
      <c r="Q3" s="110" t="s">
        <v>172</v>
      </c>
    </row>
    <row r="4" s="1" customFormat="1" ht="15.75" customHeight="1" spans="1:17">
      <c r="A4" s="12" t="s">
        <v>421</v>
      </c>
      <c r="B4" s="91" t="s">
        <v>422</v>
      </c>
      <c r="C4" s="91" t="s">
        <v>423</v>
      </c>
      <c r="D4" s="91" t="s">
        <v>424</v>
      </c>
      <c r="E4" s="91" t="s">
        <v>425</v>
      </c>
      <c r="F4" s="91" t="s">
        <v>426</v>
      </c>
      <c r="G4" s="44" t="s">
        <v>190</v>
      </c>
      <c r="H4" s="44"/>
      <c r="I4" s="44"/>
      <c r="J4" s="44"/>
      <c r="K4" s="68"/>
      <c r="L4" s="44"/>
      <c r="M4" s="44"/>
      <c r="N4" s="44"/>
      <c r="O4" s="93"/>
      <c r="P4" s="68"/>
      <c r="Q4" s="45"/>
    </row>
    <row r="5" s="1" customFormat="1" ht="17.25" customHeight="1" spans="1:17">
      <c r="A5" s="17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427</v>
      </c>
      <c r="J5" s="94" t="s">
        <v>428</v>
      </c>
      <c r="K5" s="111" t="s">
        <v>429</v>
      </c>
      <c r="L5" s="96" t="s">
        <v>80</v>
      </c>
      <c r="M5" s="96"/>
      <c r="N5" s="96"/>
      <c r="O5" s="112"/>
      <c r="P5" s="113"/>
      <c r="Q5" s="99"/>
    </row>
    <row r="6" s="1" customFormat="1" ht="54" customHeight="1" spans="1:17">
      <c r="A6" s="19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9" t="s">
        <v>197</v>
      </c>
      <c r="O6" s="101" t="s">
        <v>68</v>
      </c>
      <c r="P6" s="100" t="s">
        <v>69</v>
      </c>
      <c r="Q6" s="99" t="s">
        <v>70</v>
      </c>
    </row>
    <row r="7" s="1" customFormat="1" ht="19.5" customHeight="1" spans="1:17">
      <c r="A7" s="31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s="1" customFormat="1" ht="22.5" customHeight="1" spans="1:17">
      <c r="A8" s="116" t="s">
        <v>417</v>
      </c>
      <c r="B8" s="116" t="s">
        <v>417</v>
      </c>
      <c r="C8" s="116" t="s">
        <v>417</v>
      </c>
      <c r="D8" s="116" t="s">
        <v>417</v>
      </c>
      <c r="E8" s="116" t="s">
        <v>417</v>
      </c>
      <c r="F8" s="116" t="s">
        <v>417</v>
      </c>
      <c r="G8" s="117" t="s">
        <v>179</v>
      </c>
      <c r="H8" s="117" t="s">
        <v>179</v>
      </c>
      <c r="I8" s="117" t="s">
        <v>179</v>
      </c>
      <c r="J8" s="117" t="s">
        <v>179</v>
      </c>
      <c r="K8" s="117" t="s">
        <v>179</v>
      </c>
      <c r="L8" s="117" t="s">
        <v>179</v>
      </c>
      <c r="M8" s="117" t="s">
        <v>179</v>
      </c>
      <c r="N8" s="117" t="s">
        <v>179</v>
      </c>
      <c r="O8" s="117" t="s">
        <v>179</v>
      </c>
      <c r="P8" s="117" t="s">
        <v>179</v>
      </c>
      <c r="Q8" s="117" t="s">
        <v>179</v>
      </c>
    </row>
    <row r="9" s="1" customFormat="1" ht="22.5" customHeight="1" spans="1:17">
      <c r="A9" s="118" t="s">
        <v>108</v>
      </c>
      <c r="B9" s="119"/>
      <c r="C9" s="119"/>
      <c r="D9" s="119"/>
      <c r="E9" s="120"/>
      <c r="F9" s="121"/>
      <c r="G9" s="117" t="s">
        <v>179</v>
      </c>
      <c r="H9" s="117" t="s">
        <v>179</v>
      </c>
      <c r="I9" s="117" t="s">
        <v>179</v>
      </c>
      <c r="J9" s="117" t="s">
        <v>179</v>
      </c>
      <c r="K9" s="117" t="s">
        <v>179</v>
      </c>
      <c r="L9" s="117" t="s">
        <v>179</v>
      </c>
      <c r="M9" s="117" t="s">
        <v>179</v>
      </c>
      <c r="N9" s="117" t="s">
        <v>179</v>
      </c>
      <c r="O9" s="117" t="s">
        <v>179</v>
      </c>
      <c r="P9" s="117" t="s">
        <v>179</v>
      </c>
      <c r="Q9" s="117" t="s">
        <v>179</v>
      </c>
    </row>
    <row r="10" customFormat="1" customHeight="1" spans="1:17">
      <c r="A10" t="s">
        <v>430</v>
      </c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D18" sqref="D18"/>
    </sheetView>
  </sheetViews>
  <sheetFormatPr defaultColWidth="10.3833333333333" defaultRowHeight="14.25" customHeight="1"/>
  <cols>
    <col min="1" max="1" width="28.225" customWidth="1"/>
    <col min="2" max="16384" width="10.3833333333333" customWidth="1"/>
  </cols>
  <sheetData>
    <row r="1" s="1" customFormat="1" ht="13.5" customHeight="1" spans="1:17">
      <c r="A1" s="79"/>
      <c r="B1" s="79"/>
      <c r="C1" s="80"/>
      <c r="D1" s="79"/>
      <c r="E1" s="79"/>
      <c r="F1" s="79"/>
      <c r="G1" s="79"/>
      <c r="H1" s="81"/>
      <c r="I1" s="82"/>
      <c r="J1" s="82"/>
      <c r="K1" s="82"/>
      <c r="L1" s="53"/>
      <c r="M1" s="83"/>
      <c r="N1" s="84" t="s">
        <v>431</v>
      </c>
    </row>
    <row r="2" s="1" customFormat="1" ht="34.5" customHeight="1" spans="1:17">
      <c r="A2" s="39" t="s">
        <v>432</v>
      </c>
      <c r="B2" s="85"/>
      <c r="C2" s="63"/>
      <c r="D2" s="85"/>
      <c r="E2" s="85"/>
      <c r="F2" s="85"/>
      <c r="G2" s="85"/>
      <c r="H2" s="86"/>
      <c r="I2" s="85"/>
      <c r="J2" s="85"/>
      <c r="K2" s="85"/>
      <c r="L2" s="63"/>
      <c r="M2" s="86"/>
      <c r="N2" s="85"/>
    </row>
    <row r="3" s="1" customFormat="1" ht="18.75" customHeight="1" spans="1:17">
      <c r="A3" s="64" t="str">
        <f>"单位名称："&amp;"德钦县幼儿园"</f>
        <v>单位名称：德钦县幼儿园</v>
      </c>
      <c r="B3" s="65"/>
      <c r="C3" s="87"/>
      <c r="D3" s="65"/>
      <c r="E3" s="65"/>
      <c r="F3" s="65"/>
      <c r="G3" s="65"/>
      <c r="H3" s="81"/>
      <c r="I3" s="82"/>
      <c r="J3" s="82"/>
      <c r="K3" s="82"/>
      <c r="L3" s="88"/>
      <c r="M3" s="89"/>
      <c r="N3" s="90" t="s">
        <v>172</v>
      </c>
    </row>
    <row r="4" s="1" customFormat="1" ht="18.75" customHeight="1" spans="1:17">
      <c r="A4" s="12" t="s">
        <v>421</v>
      </c>
      <c r="B4" s="91" t="s">
        <v>433</v>
      </c>
      <c r="C4" s="92" t="s">
        <v>434</v>
      </c>
      <c r="D4" s="44" t="s">
        <v>190</v>
      </c>
      <c r="E4" s="44"/>
      <c r="F4" s="44"/>
      <c r="G4" s="44"/>
      <c r="H4" s="68"/>
      <c r="I4" s="44"/>
      <c r="J4" s="44"/>
      <c r="K4" s="44"/>
      <c r="L4" s="93"/>
      <c r="M4" s="68"/>
      <c r="N4" s="45"/>
    </row>
    <row r="5" s="1" customFormat="1" ht="17.25" customHeight="1" spans="1:17">
      <c r="A5" s="17"/>
      <c r="B5" s="94"/>
      <c r="C5" s="95"/>
      <c r="D5" s="94" t="s">
        <v>57</v>
      </c>
      <c r="E5" s="94" t="s">
        <v>60</v>
      </c>
      <c r="F5" s="94" t="s">
        <v>427</v>
      </c>
      <c r="G5" s="94" t="s">
        <v>428</v>
      </c>
      <c r="H5" s="95" t="s">
        <v>429</v>
      </c>
      <c r="I5" s="96" t="s">
        <v>80</v>
      </c>
      <c r="J5" s="96"/>
      <c r="K5" s="96"/>
      <c r="L5" s="97"/>
      <c r="M5" s="98"/>
      <c r="N5" s="99"/>
    </row>
    <row r="6" s="1" customFormat="1" ht="54" customHeight="1" spans="1:17">
      <c r="A6" s="19"/>
      <c r="B6" s="99"/>
      <c r="C6" s="100"/>
      <c r="D6" s="99"/>
      <c r="E6" s="99"/>
      <c r="F6" s="99"/>
      <c r="G6" s="99"/>
      <c r="H6" s="100"/>
      <c r="I6" s="99" t="s">
        <v>59</v>
      </c>
      <c r="J6" s="99" t="s">
        <v>66</v>
      </c>
      <c r="K6" s="99" t="s">
        <v>197</v>
      </c>
      <c r="L6" s="101" t="s">
        <v>68</v>
      </c>
      <c r="M6" s="100" t="s">
        <v>69</v>
      </c>
      <c r="N6" s="99" t="s">
        <v>70</v>
      </c>
    </row>
    <row r="7" s="1" customFormat="1" ht="19.5" customHeight="1" spans="1:17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s="78" customFormat="1" ht="27" customHeight="1" spans="1:17">
      <c r="A8" s="103" t="s">
        <v>417</v>
      </c>
      <c r="B8" s="103" t="s">
        <v>417</v>
      </c>
      <c r="C8" s="103" t="s">
        <v>417</v>
      </c>
      <c r="D8" s="104" t="s">
        <v>179</v>
      </c>
      <c r="E8" s="105" t="s">
        <v>179</v>
      </c>
      <c r="F8" s="105" t="s">
        <v>179</v>
      </c>
      <c r="G8" s="105" t="s">
        <v>179</v>
      </c>
      <c r="H8" s="105" t="s">
        <v>179</v>
      </c>
      <c r="I8" s="105" t="s">
        <v>179</v>
      </c>
      <c r="J8" s="105" t="s">
        <v>179</v>
      </c>
      <c r="K8" s="105" t="s">
        <v>179</v>
      </c>
      <c r="L8" s="105" t="s">
        <v>179</v>
      </c>
      <c r="M8" s="105" t="s">
        <v>179</v>
      </c>
      <c r="N8" s="105" t="s">
        <v>179</v>
      </c>
      <c r="O8" s="106">
        <v>0</v>
      </c>
      <c r="P8" s="106">
        <v>0</v>
      </c>
      <c r="Q8" s="106">
        <v>0</v>
      </c>
    </row>
    <row r="9" s="78" customFormat="1" ht="30.75" customHeight="1" spans="1:17">
      <c r="A9" s="107" t="s">
        <v>108</v>
      </c>
      <c r="B9" s="108"/>
      <c r="C9" s="109"/>
      <c r="D9" s="104" t="s">
        <v>179</v>
      </c>
      <c r="E9" s="105" t="s">
        <v>179</v>
      </c>
      <c r="F9" s="105" t="s">
        <v>179</v>
      </c>
      <c r="G9" s="105" t="s">
        <v>179</v>
      </c>
      <c r="H9" s="105" t="s">
        <v>179</v>
      </c>
      <c r="I9" s="105" t="s">
        <v>179</v>
      </c>
      <c r="J9" s="105" t="s">
        <v>179</v>
      </c>
      <c r="K9" s="105" t="s">
        <v>179</v>
      </c>
      <c r="L9" s="105" t="s">
        <v>179</v>
      </c>
      <c r="M9" s="105" t="s">
        <v>179</v>
      </c>
      <c r="N9" s="105" t="s">
        <v>179</v>
      </c>
      <c r="O9" s="106">
        <v>0</v>
      </c>
      <c r="P9" s="106">
        <v>0</v>
      </c>
      <c r="Q9" s="106">
        <v>0</v>
      </c>
    </row>
    <row r="10" customFormat="1" customHeight="1" spans="1:17">
      <c r="A10" t="s">
        <v>435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K30" sqref="K30"/>
    </sheetView>
  </sheetViews>
  <sheetFormatPr defaultColWidth="10" defaultRowHeight="14.25" customHeight="1" outlineLevelCol="7"/>
  <cols>
    <col min="1" max="1" width="19.1333333333333" style="60" customWidth="1"/>
    <col min="2" max="2" width="10" style="60" customWidth="1"/>
    <col min="3" max="3" width="14.8833333333333" style="60" customWidth="1"/>
    <col min="4" max="16369" width="10" style="60" customWidth="1"/>
    <col min="16370" max="16384" width="10" style="60"/>
  </cols>
  <sheetData>
    <row r="1" s="1" customFormat="1" ht="19.5" customHeight="1" spans="1:8">
      <c r="A1" s="3"/>
      <c r="B1" s="3"/>
      <c r="C1" s="3"/>
      <c r="D1" s="61"/>
      <c r="H1" s="62" t="s">
        <v>436</v>
      </c>
    </row>
    <row r="2" s="1" customFormat="1" ht="48" customHeight="1" spans="1:8">
      <c r="A2" s="39" t="s">
        <v>437</v>
      </c>
      <c r="B2" s="6"/>
      <c r="C2" s="6"/>
      <c r="D2" s="6"/>
      <c r="E2" s="63"/>
      <c r="F2" s="63"/>
      <c r="G2" s="63"/>
      <c r="H2" s="63"/>
    </row>
    <row r="3" s="1" customFormat="1" ht="18" customHeight="1" spans="1:8">
      <c r="A3" s="64" t="str">
        <f>"单位名称："&amp;"德钦县幼儿园"</f>
        <v>单位名称：德钦县幼儿园</v>
      </c>
      <c r="B3" s="65"/>
      <c r="C3" s="65"/>
      <c r="D3" s="66"/>
      <c r="E3" s="1"/>
      <c r="F3" s="1"/>
      <c r="G3" s="1"/>
      <c r="H3" s="67" t="s">
        <v>172</v>
      </c>
    </row>
    <row r="4" s="1" customFormat="1" ht="19.5" customHeight="1" spans="1:8">
      <c r="A4" s="29" t="s">
        <v>438</v>
      </c>
      <c r="B4" s="13" t="s">
        <v>190</v>
      </c>
      <c r="C4" s="14"/>
      <c r="D4" s="15"/>
      <c r="E4" s="68" t="s">
        <v>439</v>
      </c>
      <c r="F4" s="68"/>
      <c r="G4" s="68"/>
      <c r="H4" s="69"/>
    </row>
    <row r="5" s="1" customFormat="1" ht="40.5" customHeight="1" spans="1:8">
      <c r="A5" s="31"/>
      <c r="B5" s="30" t="s">
        <v>57</v>
      </c>
      <c r="C5" s="12" t="s">
        <v>60</v>
      </c>
      <c r="D5" s="70" t="s">
        <v>440</v>
      </c>
      <c r="E5" s="71" t="s">
        <v>441</v>
      </c>
      <c r="F5" s="71" t="s">
        <v>442</v>
      </c>
      <c r="G5" s="71" t="s">
        <v>443</v>
      </c>
      <c r="H5" s="71" t="s">
        <v>444</v>
      </c>
    </row>
    <row r="6" s="1" customFormat="1" ht="19.5" customHeight="1" spans="1:8">
      <c r="A6" s="72">
        <v>1</v>
      </c>
      <c r="B6" s="72">
        <v>2</v>
      </c>
      <c r="C6" s="72">
        <v>3</v>
      </c>
      <c r="D6" s="73">
        <v>4</v>
      </c>
      <c r="E6" s="73">
        <v>5</v>
      </c>
      <c r="F6" s="73">
        <v>6</v>
      </c>
      <c r="G6" s="73">
        <v>7</v>
      </c>
      <c r="H6" s="72">
        <v>8</v>
      </c>
    </row>
    <row r="7" s="1" customFormat="1" ht="22.5" customHeight="1" spans="1:8">
      <c r="A7" s="74" t="s">
        <v>72</v>
      </c>
      <c r="B7" s="48" t="s">
        <v>179</v>
      </c>
      <c r="C7" s="48" t="s">
        <v>179</v>
      </c>
      <c r="D7" s="48" t="s">
        <v>179</v>
      </c>
      <c r="E7" s="75"/>
      <c r="F7" s="75"/>
      <c r="G7" s="48" t="s">
        <v>179</v>
      </c>
      <c r="H7" s="75"/>
    </row>
    <row r="8" s="1" customFormat="1" ht="22.5" customHeight="1" spans="1:8">
      <c r="A8" s="76" t="s">
        <v>57</v>
      </c>
      <c r="B8" s="48" t="s">
        <v>179</v>
      </c>
      <c r="C8" s="48" t="s">
        <v>179</v>
      </c>
      <c r="D8" s="48" t="s">
        <v>179</v>
      </c>
      <c r="E8" s="75"/>
      <c r="F8" s="75"/>
      <c r="G8" s="48" t="s">
        <v>179</v>
      </c>
      <c r="H8" s="75"/>
    </row>
    <row r="9" customHeight="1" spans="1:8">
      <c r="A9" s="77" t="s">
        <v>445</v>
      </c>
      <c r="B9" s="77"/>
      <c r="C9" s="77"/>
      <c r="D9" s="77"/>
      <c r="E9" s="77"/>
    </row>
  </sheetData>
  <mergeCells count="6">
    <mergeCell ref="A2:H2"/>
    <mergeCell ref="A3:D3"/>
    <mergeCell ref="B4:D4"/>
    <mergeCell ref="E4:H4"/>
    <mergeCell ref="A9:E9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F26" sqref="F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s="1" customFormat="1" ht="19.5" customHeight="1" spans="1:10">
      <c r="J1" s="53" t="s">
        <v>446</v>
      </c>
    </row>
    <row r="2" s="1" customFormat="1" ht="36" customHeight="1" spans="1:10">
      <c r="A2" s="5" t="s">
        <v>447</v>
      </c>
      <c r="B2" s="6"/>
      <c r="C2" s="6"/>
      <c r="D2" s="6"/>
      <c r="E2" s="6"/>
      <c r="F2" s="54"/>
      <c r="G2" s="6"/>
      <c r="H2" s="54"/>
      <c r="I2" s="54"/>
      <c r="J2" s="6"/>
    </row>
    <row r="3" s="1" customFormat="1" ht="17.25" customHeight="1" spans="1:10">
      <c r="A3" s="55" t="str">
        <f>"单位名称："&amp;"德钦县幼儿园"</f>
        <v>单位名称：德钦县幼儿园</v>
      </c>
      <c r="B3" s="56"/>
    </row>
    <row r="4" s="1" customFormat="1" ht="44.25" customHeight="1" spans="1:10">
      <c r="A4" s="46" t="s">
        <v>272</v>
      </c>
      <c r="B4" s="46" t="s">
        <v>273</v>
      </c>
      <c r="C4" s="46" t="s">
        <v>274</v>
      </c>
      <c r="D4" s="46" t="s">
        <v>275</v>
      </c>
      <c r="E4" s="46" t="s">
        <v>276</v>
      </c>
      <c r="F4" s="57" t="s">
        <v>277</v>
      </c>
      <c r="G4" s="46" t="s">
        <v>278</v>
      </c>
      <c r="H4" s="57" t="s">
        <v>279</v>
      </c>
      <c r="I4" s="57" t="s">
        <v>280</v>
      </c>
      <c r="J4" s="46" t="s">
        <v>281</v>
      </c>
    </row>
    <row r="5" s="1" customFormat="1" ht="19.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7">
        <v>6</v>
      </c>
      <c r="G5" s="46">
        <v>7</v>
      </c>
      <c r="H5" s="57">
        <v>8</v>
      </c>
      <c r="I5" s="57">
        <v>9</v>
      </c>
      <c r="J5" s="46">
        <v>10</v>
      </c>
    </row>
    <row r="6" s="52" customFormat="1" ht="28.5" customHeight="1" spans="1:10">
      <c r="A6" s="58" t="s">
        <v>72</v>
      </c>
      <c r="B6" s="59" t="s">
        <v>417</v>
      </c>
      <c r="C6" s="59" t="s">
        <v>417</v>
      </c>
      <c r="D6" s="59" t="s">
        <v>417</v>
      </c>
      <c r="E6" s="59" t="s">
        <v>417</v>
      </c>
      <c r="F6" s="59" t="s">
        <v>417</v>
      </c>
      <c r="G6" s="59" t="s">
        <v>417</v>
      </c>
      <c r="H6" s="59" t="s">
        <v>417</v>
      </c>
      <c r="I6" s="59" t="s">
        <v>417</v>
      </c>
      <c r="J6" s="59" t="s">
        <v>417</v>
      </c>
    </row>
    <row r="7" s="1" customFormat="1" customHeight="1"/>
    <row r="8" ht="25" customHeight="1" spans="1:10">
      <c r="A8" t="s">
        <v>448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F7" sqref="F7:H8"/>
    </sheetView>
  </sheetViews>
  <sheetFormatPr defaultColWidth="20" defaultRowHeight="15" customHeight="1" outlineLevelCol="7"/>
  <cols>
    <col min="1" max="16384" width="20" customWidth="1"/>
  </cols>
  <sheetData>
    <row r="1" s="1" customFormat="1" ht="14.25" customHeight="1" spans="1:8">
      <c r="H1" s="38" t="s">
        <v>449</v>
      </c>
    </row>
    <row r="2" s="1" customFormat="1" ht="34.5" customHeight="1" spans="1:8">
      <c r="A2" s="39" t="s">
        <v>450</v>
      </c>
      <c r="B2" s="6"/>
      <c r="C2" s="6"/>
      <c r="D2" s="6"/>
      <c r="E2" s="6"/>
      <c r="F2" s="6"/>
      <c r="G2" s="6"/>
      <c r="H2" s="6"/>
    </row>
    <row r="3" s="1" customFormat="1" ht="19.5" customHeight="1" spans="1:8">
      <c r="A3" s="40" t="str">
        <f>"单位名称："&amp;"德钦县幼儿园"</f>
        <v>单位名称：德钦县幼儿园</v>
      </c>
      <c r="B3" s="8"/>
      <c r="C3" s="41"/>
      <c r="D3" s="1"/>
      <c r="E3" s="1"/>
      <c r="F3" s="1"/>
      <c r="G3" s="1"/>
      <c r="H3" s="42" t="s">
        <v>172</v>
      </c>
    </row>
    <row r="4" s="1" customFormat="1" ht="18" customHeight="1" spans="1:8">
      <c r="A4" s="12" t="s">
        <v>183</v>
      </c>
      <c r="B4" s="12" t="s">
        <v>451</v>
      </c>
      <c r="C4" s="12" t="s">
        <v>452</v>
      </c>
      <c r="D4" s="12" t="s">
        <v>453</v>
      </c>
      <c r="E4" s="12" t="s">
        <v>454</v>
      </c>
      <c r="F4" s="43" t="s">
        <v>455</v>
      </c>
      <c r="G4" s="44"/>
      <c r="H4" s="45"/>
    </row>
    <row r="5" s="1" customFormat="1" ht="18" customHeight="1" spans="1:8">
      <c r="A5" s="19"/>
      <c r="B5" s="19"/>
      <c r="C5" s="19"/>
      <c r="D5" s="19"/>
      <c r="E5" s="19"/>
      <c r="F5" s="46" t="s">
        <v>425</v>
      </c>
      <c r="G5" s="46" t="s">
        <v>456</v>
      </c>
      <c r="H5" s="46" t="s">
        <v>457</v>
      </c>
    </row>
    <row r="6" s="1" customFormat="1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s="1" customFormat="1" ht="22.5" customHeight="1" spans="1:8">
      <c r="A7" s="47" t="s">
        <v>72</v>
      </c>
      <c r="B7" s="47" t="s">
        <v>417</v>
      </c>
      <c r="C7" s="47" t="s">
        <v>417</v>
      </c>
      <c r="D7" s="47" t="s">
        <v>417</v>
      </c>
      <c r="E7" s="47" t="s">
        <v>417</v>
      </c>
      <c r="F7" s="48" t="s">
        <v>179</v>
      </c>
      <c r="G7" s="48" t="s">
        <v>179</v>
      </c>
      <c r="H7" s="48" t="s">
        <v>179</v>
      </c>
    </row>
    <row r="8" s="1" customFormat="1" ht="22.5" customHeight="1" spans="1:8">
      <c r="A8" s="49" t="s">
        <v>57</v>
      </c>
      <c r="B8" s="50"/>
      <c r="C8" s="50"/>
      <c r="D8" s="50"/>
      <c r="E8" s="51"/>
      <c r="F8" s="48" t="s">
        <v>179</v>
      </c>
      <c r="G8" s="48" t="s">
        <v>179</v>
      </c>
      <c r="H8" s="48" t="s">
        <v>179</v>
      </c>
    </row>
    <row r="9" customHeight="1" spans="1:8">
      <c r="A9" t="s">
        <v>458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8" sqref="$A8:$XFD8"/>
    </sheetView>
  </sheetViews>
  <sheetFormatPr defaultColWidth="18.1333333333333" defaultRowHeight="14.25" customHeight="1"/>
  <cols>
    <col min="1" max="16384" width="18.1333333333333" customWidth="1"/>
  </cols>
  <sheetData>
    <row r="1" s="1" customFormat="1" ht="19.5" customHeight="1" spans="1:11">
      <c r="D1" s="2"/>
      <c r="E1" s="2"/>
      <c r="F1" s="2"/>
      <c r="G1" s="2"/>
      <c r="H1" s="3"/>
      <c r="I1" s="3"/>
      <c r="J1" s="3"/>
      <c r="K1" s="4" t="s">
        <v>459</v>
      </c>
    </row>
    <row r="2" s="1" customFormat="1" ht="42.75" customHeight="1" spans="1:11">
      <c r="A2" s="5" t="s">
        <v>460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9.5" customHeight="1" spans="1:11">
      <c r="A3" s="7" t="str">
        <f>"单位名称："&amp;"德钦县幼儿园"</f>
        <v>单位名称：德钦县幼儿园</v>
      </c>
      <c r="B3" s="8"/>
      <c r="C3" s="8"/>
      <c r="D3" s="8"/>
      <c r="E3" s="8"/>
      <c r="F3" s="8"/>
      <c r="G3" s="8"/>
      <c r="H3" s="9"/>
      <c r="I3" s="9"/>
      <c r="J3" s="9"/>
      <c r="K3" s="10" t="s">
        <v>172</v>
      </c>
    </row>
    <row r="4" s="1" customFormat="1" ht="21.75" customHeight="1" spans="1:11">
      <c r="A4" s="11" t="s">
        <v>242</v>
      </c>
      <c r="B4" s="11" t="s">
        <v>185</v>
      </c>
      <c r="C4" s="11" t="s">
        <v>243</v>
      </c>
      <c r="D4" s="12" t="s">
        <v>186</v>
      </c>
      <c r="E4" s="12" t="s">
        <v>187</v>
      </c>
      <c r="F4" s="12" t="s">
        <v>188</v>
      </c>
      <c r="G4" s="12" t="s">
        <v>189</v>
      </c>
      <c r="H4" s="29" t="s">
        <v>57</v>
      </c>
      <c r="I4" s="13" t="s">
        <v>461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0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59</v>
      </c>
      <c r="J6" s="19"/>
      <c r="K6" s="19"/>
    </row>
    <row r="7" s="1" customFormat="1" ht="19.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customFormat="1" ht="30.65" customHeight="1" spans="1:11">
      <c r="A8" s="32" t="s">
        <v>417</v>
      </c>
      <c r="B8" s="32" t="s">
        <v>417</v>
      </c>
      <c r="C8" s="32" t="s">
        <v>417</v>
      </c>
      <c r="D8" s="32" t="s">
        <v>417</v>
      </c>
      <c r="E8" s="32" t="s">
        <v>417</v>
      </c>
      <c r="F8" s="32" t="s">
        <v>417</v>
      </c>
      <c r="G8" s="32" t="s">
        <v>417</v>
      </c>
      <c r="H8" s="33" t="s">
        <v>179</v>
      </c>
      <c r="I8" s="33" t="s">
        <v>179</v>
      </c>
      <c r="J8" s="33" t="s">
        <v>179</v>
      </c>
      <c r="K8" s="33" t="s">
        <v>179</v>
      </c>
    </row>
    <row r="9" s="1" customFormat="1" ht="22.5" customHeight="1" spans="1:11">
      <c r="A9" s="34" t="s">
        <v>108</v>
      </c>
      <c r="B9" s="35"/>
      <c r="C9" s="35"/>
      <c r="D9" s="35"/>
      <c r="E9" s="35"/>
      <c r="F9" s="35"/>
      <c r="G9" s="36"/>
      <c r="H9" s="24"/>
      <c r="I9" s="24"/>
      <c r="J9" s="24"/>
      <c r="K9" s="37"/>
    </row>
    <row r="10" customHeight="1" spans="1:11">
      <c r="A10" t="s">
        <v>462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H24" sqref="H24"/>
    </sheetView>
  </sheetViews>
  <sheetFormatPr defaultColWidth="23.6333333333333" defaultRowHeight="14.25" customHeight="1" outlineLevelCol="6"/>
  <cols>
    <col min="1" max="16384" width="23.6333333333333" customWidth="1"/>
  </cols>
  <sheetData>
    <row r="1" s="1" customFormat="1" ht="18.75" customHeight="1" spans="1:7">
      <c r="D1" s="2"/>
      <c r="E1" s="3"/>
      <c r="F1" s="3"/>
      <c r="G1" s="4" t="s">
        <v>463</v>
      </c>
    </row>
    <row r="2" s="1" customFormat="1" ht="36.75" customHeight="1" spans="1:7">
      <c r="A2" s="5" t="s">
        <v>464</v>
      </c>
      <c r="B2" s="6"/>
      <c r="C2" s="6"/>
      <c r="D2" s="6"/>
      <c r="E2" s="6"/>
      <c r="F2" s="6"/>
      <c r="G2" s="6"/>
    </row>
    <row r="3" s="1" customFormat="1" ht="22.5" customHeight="1" spans="1:7">
      <c r="A3" s="7" t="str">
        <f>"单位名称："&amp;"德钦县幼儿园"</f>
        <v>单位名称：德钦县幼儿园</v>
      </c>
      <c r="B3" s="8"/>
      <c r="C3" s="8"/>
      <c r="D3" s="8"/>
      <c r="E3" s="9"/>
      <c r="F3" s="9"/>
      <c r="G3" s="10" t="s">
        <v>172</v>
      </c>
    </row>
    <row r="4" s="1" customFormat="1" ht="21.75" customHeight="1" spans="1:7">
      <c r="A4" s="11" t="s">
        <v>243</v>
      </c>
      <c r="B4" s="11" t="s">
        <v>242</v>
      </c>
      <c r="C4" s="11" t="s">
        <v>185</v>
      </c>
      <c r="D4" s="12" t="s">
        <v>465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1" t="s">
        <v>466</v>
      </c>
      <c r="F5" s="11" t="s">
        <v>467</v>
      </c>
      <c r="G5" s="12" t="s">
        <v>468</v>
      </c>
    </row>
    <row r="6" s="1" customFormat="1" ht="40.5" customHeight="1" spans="1:7">
      <c r="A6" s="18"/>
      <c r="B6" s="18"/>
      <c r="C6" s="18"/>
      <c r="D6" s="19"/>
      <c r="E6" s="18" t="s">
        <v>59</v>
      </c>
      <c r="F6" s="18"/>
      <c r="G6" s="19"/>
    </row>
    <row r="7" s="1" customFormat="1" ht="19.5" customHeight="1" spans="1:7">
      <c r="A7" s="20">
        <v>1</v>
      </c>
      <c r="B7" s="20">
        <v>2</v>
      </c>
      <c r="C7" s="20">
        <v>3</v>
      </c>
      <c r="D7" s="20">
        <v>4</v>
      </c>
      <c r="E7" s="20">
        <v>8</v>
      </c>
      <c r="F7" s="20">
        <v>9</v>
      </c>
      <c r="G7" s="21">
        <v>10</v>
      </c>
    </row>
    <row r="8" s="1" customFormat="1" ht="22.5" customHeight="1" spans="1:7">
      <c r="A8" s="22" t="s">
        <v>72</v>
      </c>
      <c r="B8" s="23"/>
      <c r="C8" s="23"/>
      <c r="D8" s="22"/>
      <c r="E8" s="24">
        <v>543190.76</v>
      </c>
      <c r="F8" s="24"/>
      <c r="G8" s="24"/>
    </row>
    <row r="9" s="1" customFormat="1" ht="22.5" customHeight="1" spans="1:7">
      <c r="A9" s="22"/>
      <c r="B9" s="23" t="s">
        <v>469</v>
      </c>
      <c r="C9" s="23" t="s">
        <v>249</v>
      </c>
      <c r="D9" s="22" t="s">
        <v>470</v>
      </c>
      <c r="E9" s="24">
        <v>278777.96</v>
      </c>
      <c r="F9" s="24"/>
      <c r="G9" s="24"/>
    </row>
    <row r="10" s="1" customFormat="1" ht="22.5" customHeight="1" spans="1:7">
      <c r="A10" s="25"/>
      <c r="B10" s="23" t="s">
        <v>471</v>
      </c>
      <c r="C10" s="23" t="s">
        <v>246</v>
      </c>
      <c r="D10" s="22" t="s">
        <v>470</v>
      </c>
      <c r="E10" s="24">
        <v>30000</v>
      </c>
      <c r="F10" s="24"/>
      <c r="G10" s="24"/>
    </row>
    <row r="11" s="1" customFormat="1" ht="22.5" customHeight="1" spans="1:7">
      <c r="A11" s="25"/>
      <c r="B11" s="23" t="s">
        <v>471</v>
      </c>
      <c r="C11" s="23" t="s">
        <v>254</v>
      </c>
      <c r="D11" s="22" t="s">
        <v>470</v>
      </c>
      <c r="E11" s="24">
        <v>211200</v>
      </c>
      <c r="F11" s="24"/>
      <c r="G11" s="24"/>
    </row>
    <row r="12" s="1" customFormat="1" ht="22.5" customHeight="1" spans="1:7">
      <c r="A12" s="25"/>
      <c r="B12" s="23" t="s">
        <v>471</v>
      </c>
      <c r="C12" s="23" t="s">
        <v>266</v>
      </c>
      <c r="D12" s="22" t="s">
        <v>470</v>
      </c>
      <c r="E12" s="24">
        <v>23212.8</v>
      </c>
      <c r="F12" s="24"/>
      <c r="G12" s="24"/>
    </row>
    <row r="13" s="1" customFormat="1" ht="22.5" customHeight="1" spans="1:7">
      <c r="A13" s="26" t="s">
        <v>57</v>
      </c>
      <c r="B13" s="27" t="s">
        <v>472</v>
      </c>
      <c r="C13" s="27"/>
      <c r="D13" s="28"/>
      <c r="E13" s="24">
        <v>543190.76</v>
      </c>
      <c r="F13" s="24"/>
      <c r="G13" s="24"/>
    </row>
    <row r="14" customFormat="1" customHeight="1" spans="1:7">
      <c r="A14" t="s">
        <v>473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B20" sqref="B20"/>
    </sheetView>
  </sheetViews>
  <sheetFormatPr defaultColWidth="8" defaultRowHeight="14.25" customHeight="1"/>
  <cols>
    <col min="1" max="1" width="14.3333333333333" customWidth="1"/>
    <col min="2" max="2" width="25.225" customWidth="1"/>
    <col min="3" max="3" width="13" customWidth="1"/>
    <col min="4" max="4" width="13.225" customWidth="1"/>
    <col min="5" max="5" width="14" customWidth="1"/>
    <col min="6" max="8" width="10.1333333333333" customWidth="1"/>
    <col min="9" max="9" width="12.6666666666667" customWidth="1"/>
    <col min="10" max="13" width="10.1333333333333" customWidth="1"/>
    <col min="14" max="14" width="13.775" customWidth="1"/>
    <col min="15" max="15" width="13" customWidth="1"/>
    <col min="16" max="16" width="12" customWidth="1"/>
    <col min="17" max="19" width="10.1333333333333" customWidth="1"/>
  </cols>
  <sheetData>
    <row r="1" ht="12" customHeight="1" spans="1:19">
      <c r="A1" s="1"/>
      <c r="B1" s="1"/>
      <c r="C1" s="1"/>
      <c r="D1" s="1"/>
      <c r="E1" s="1"/>
      <c r="F1" s="1"/>
      <c r="G1" s="1"/>
      <c r="H1" s="1"/>
      <c r="I1" s="1"/>
      <c r="J1" s="218"/>
      <c r="K1" s="1"/>
      <c r="L1" s="1"/>
      <c r="M1" s="1"/>
      <c r="N1" s="1"/>
      <c r="O1" s="80"/>
      <c r="P1" s="80"/>
      <c r="Q1" s="80"/>
      <c r="R1" s="80"/>
      <c r="S1" s="53" t="s">
        <v>53</v>
      </c>
    </row>
    <row r="2" ht="36" customHeight="1" spans="1:19">
      <c r="A2" s="170" t="s">
        <v>54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225"/>
      <c r="Q2" s="225"/>
      <c r="R2" s="225"/>
      <c r="S2" s="225"/>
    </row>
    <row r="3" ht="20.25" customHeight="1" spans="1:19">
      <c r="A3" s="40" t="str">
        <f>"单位名称："&amp;"德钦县幼儿园"</f>
        <v>单位名称：德钦县幼儿园</v>
      </c>
      <c r="B3" s="9"/>
      <c r="C3" s="9"/>
      <c r="D3" s="9"/>
      <c r="E3" s="9"/>
      <c r="F3" s="9"/>
      <c r="G3" s="9"/>
      <c r="H3" s="9"/>
      <c r="I3" s="9"/>
      <c r="J3" s="87"/>
      <c r="K3" s="9"/>
      <c r="L3" s="9"/>
      <c r="M3" s="9"/>
      <c r="N3" s="9"/>
      <c r="O3" s="87"/>
      <c r="P3" s="87"/>
      <c r="Q3" s="87"/>
      <c r="R3" s="87"/>
      <c r="S3" s="88" t="s">
        <v>2</v>
      </c>
    </row>
    <row r="4" ht="18.75" customHeight="1" spans="1:19">
      <c r="A4" s="226" t="s">
        <v>55</v>
      </c>
      <c r="B4" s="227" t="s">
        <v>56</v>
      </c>
      <c r="C4" s="227" t="s">
        <v>57</v>
      </c>
      <c r="D4" s="228" t="s">
        <v>58</v>
      </c>
      <c r="E4" s="229"/>
      <c r="F4" s="229"/>
      <c r="G4" s="229"/>
      <c r="H4" s="229"/>
      <c r="I4" s="229"/>
      <c r="J4" s="230"/>
      <c r="K4" s="229"/>
      <c r="L4" s="229"/>
      <c r="M4" s="229"/>
      <c r="N4" s="223"/>
      <c r="O4" s="228" t="s">
        <v>47</v>
      </c>
      <c r="P4" s="228"/>
      <c r="Q4" s="228"/>
      <c r="R4" s="228"/>
      <c r="S4" s="231"/>
    </row>
    <row r="5" ht="18" customHeight="1" spans="1:19">
      <c r="A5" s="232"/>
      <c r="B5" s="233"/>
      <c r="C5" s="233"/>
      <c r="D5" s="234" t="s">
        <v>59</v>
      </c>
      <c r="E5" s="234" t="s">
        <v>60</v>
      </c>
      <c r="F5" s="234" t="s">
        <v>61</v>
      </c>
      <c r="G5" s="234" t="s">
        <v>62</v>
      </c>
      <c r="H5" s="234" t="s">
        <v>63</v>
      </c>
      <c r="I5" s="235" t="s">
        <v>64</v>
      </c>
      <c r="J5" s="235"/>
      <c r="K5" s="235"/>
      <c r="L5" s="235"/>
      <c r="M5" s="235"/>
      <c r="N5" s="236"/>
      <c r="O5" s="234" t="s">
        <v>59</v>
      </c>
      <c r="P5" s="234" t="s">
        <v>60</v>
      </c>
      <c r="Q5" s="234" t="s">
        <v>61</v>
      </c>
      <c r="R5" s="234" t="s">
        <v>62</v>
      </c>
      <c r="S5" s="234" t="s">
        <v>65</v>
      </c>
    </row>
    <row r="6" ht="29.25" customHeight="1" spans="1:19">
      <c r="A6" s="237"/>
      <c r="B6" s="238"/>
      <c r="C6" s="238"/>
      <c r="D6" s="236"/>
      <c r="E6" s="236"/>
      <c r="F6" s="236"/>
      <c r="G6" s="236"/>
      <c r="H6" s="236"/>
      <c r="I6" s="238" t="s">
        <v>59</v>
      </c>
      <c r="J6" s="238" t="s">
        <v>66</v>
      </c>
      <c r="K6" s="238" t="s">
        <v>67</v>
      </c>
      <c r="L6" s="238" t="s">
        <v>68</v>
      </c>
      <c r="M6" s="238" t="s">
        <v>69</v>
      </c>
      <c r="N6" s="238" t="s">
        <v>70</v>
      </c>
      <c r="O6" s="239"/>
      <c r="P6" s="239"/>
      <c r="Q6" s="239"/>
      <c r="R6" s="239"/>
      <c r="S6" s="236"/>
    </row>
    <row r="7" ht="16.5" customHeight="1" spans="1:19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240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</row>
    <row r="8" s="1" customFormat="1" ht="22.5" customHeight="1" spans="1:19">
      <c r="A8" s="241" t="s">
        <v>71</v>
      </c>
      <c r="B8" s="242" t="s">
        <v>72</v>
      </c>
      <c r="C8" s="243">
        <v>17150612.97</v>
      </c>
      <c r="D8" s="243">
        <v>17150612.97</v>
      </c>
      <c r="E8" s="244">
        <v>16600612.97</v>
      </c>
      <c r="F8" s="244"/>
      <c r="G8" s="244"/>
      <c r="H8" s="244"/>
      <c r="I8" s="244">
        <v>550000</v>
      </c>
      <c r="J8" s="244"/>
      <c r="K8" s="244"/>
      <c r="L8" s="244"/>
      <c r="M8" s="244"/>
      <c r="N8" s="244">
        <v>550000</v>
      </c>
      <c r="O8" s="163"/>
      <c r="P8" s="163"/>
      <c r="Q8" s="163"/>
      <c r="R8" s="163"/>
      <c r="S8" s="163"/>
    </row>
    <row r="9" s="1" customFormat="1" ht="22.5" customHeight="1" spans="1:19">
      <c r="A9" s="245" t="s">
        <v>57</v>
      </c>
      <c r="B9" s="246"/>
      <c r="C9" s="244">
        <v>17150612.97</v>
      </c>
      <c r="D9" s="244">
        <v>17150612.97</v>
      </c>
      <c r="E9" s="244">
        <v>16600612.97</v>
      </c>
      <c r="F9" s="244"/>
      <c r="G9" s="244"/>
      <c r="H9" s="244"/>
      <c r="I9" s="244">
        <v>550000</v>
      </c>
      <c r="J9" s="244"/>
      <c r="K9" s="244"/>
      <c r="L9" s="244"/>
      <c r="M9" s="244"/>
      <c r="N9" s="244">
        <v>550000</v>
      </c>
      <c r="O9" s="163"/>
      <c r="P9" s="163"/>
      <c r="Q9" s="163"/>
      <c r="R9" s="163"/>
      <c r="S9" s="163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18" sqref="E18"/>
    </sheetView>
  </sheetViews>
  <sheetFormatPr defaultColWidth="14.3833333333333" defaultRowHeight="14.25" customHeight="1"/>
  <cols>
    <col min="1" max="1" width="14.3833333333333" customWidth="1"/>
    <col min="2" max="2" width="30" customWidth="1"/>
    <col min="3" max="6" width="14.3833333333333" customWidth="1"/>
    <col min="7" max="9" width="13.25" customWidth="1"/>
    <col min="10" max="10" width="14.3833333333333" customWidth="1"/>
    <col min="11" max="14" width="12.25" customWidth="1"/>
    <col min="15" max="16384" width="14.3833333333333" customWidth="1"/>
  </cols>
  <sheetData>
    <row r="1" ht="15.75" customHeight="1" spans="1:15">
      <c r="A1" s="1"/>
      <c r="B1" s="1"/>
      <c r="C1" s="1"/>
      <c r="D1" s="218"/>
      <c r="E1" s="1"/>
      <c r="F1" s="1"/>
      <c r="G1" s="1"/>
      <c r="H1" s="218"/>
      <c r="I1" s="1"/>
      <c r="J1" s="218"/>
      <c r="K1" s="1"/>
      <c r="L1" s="1"/>
      <c r="M1" s="1"/>
      <c r="N1" s="1"/>
      <c r="O1" s="38" t="s">
        <v>73</v>
      </c>
    </row>
    <row r="2" ht="28.5" customHeight="1" spans="1:15">
      <c r="A2" s="5" t="s">
        <v>74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</row>
    <row r="3" ht="15" customHeight="1" spans="1:15">
      <c r="A3" s="220" t="str">
        <f>"单位名称："&amp;"德钦县幼儿园"</f>
        <v>单位名称：德钦县幼儿园</v>
      </c>
      <c r="B3" s="221"/>
      <c r="C3" s="79"/>
      <c r="D3" s="3"/>
      <c r="E3" s="79"/>
      <c r="F3" s="79"/>
      <c r="G3" s="79"/>
      <c r="H3" s="3"/>
      <c r="I3" s="79"/>
      <c r="J3" s="3"/>
      <c r="K3" s="79"/>
      <c r="L3" s="79"/>
      <c r="M3" s="222"/>
      <c r="N3" s="222"/>
      <c r="O3" s="110" t="s">
        <v>2</v>
      </c>
    </row>
    <row r="4" ht="18.75" customHeight="1" spans="1:15">
      <c r="A4" s="11" t="s">
        <v>75</v>
      </c>
      <c r="B4" s="11" t="s">
        <v>76</v>
      </c>
      <c r="C4" s="11" t="s">
        <v>57</v>
      </c>
      <c r="D4" s="13" t="s">
        <v>60</v>
      </c>
      <c r="E4" s="68" t="s">
        <v>77</v>
      </c>
      <c r="F4" s="69" t="s">
        <v>78</v>
      </c>
      <c r="G4" s="11" t="s">
        <v>61</v>
      </c>
      <c r="H4" s="11" t="s">
        <v>62</v>
      </c>
      <c r="I4" s="11" t="s">
        <v>79</v>
      </c>
      <c r="J4" s="13" t="s">
        <v>80</v>
      </c>
      <c r="K4" s="14"/>
      <c r="L4" s="14"/>
      <c r="M4" s="14"/>
      <c r="N4" s="14"/>
      <c r="O4" s="15"/>
    </row>
    <row r="5" ht="30" customHeight="1" spans="1:15">
      <c r="A5" s="19"/>
      <c r="B5" s="19"/>
      <c r="C5" s="19"/>
      <c r="D5" s="143" t="s">
        <v>59</v>
      </c>
      <c r="E5" s="101" t="s">
        <v>77</v>
      </c>
      <c r="F5" s="101" t="s">
        <v>78</v>
      </c>
      <c r="G5" s="19"/>
      <c r="H5" s="19"/>
      <c r="I5" s="19"/>
      <c r="J5" s="143" t="s">
        <v>59</v>
      </c>
      <c r="K5" s="46" t="s">
        <v>81</v>
      </c>
      <c r="L5" s="46" t="s">
        <v>82</v>
      </c>
      <c r="M5" s="46" t="s">
        <v>83</v>
      </c>
      <c r="N5" s="46" t="s">
        <v>84</v>
      </c>
      <c r="O5" s="46" t="s">
        <v>85</v>
      </c>
    </row>
    <row r="6" ht="16.5" customHeight="1" spans="1:15">
      <c r="A6" s="144">
        <v>1</v>
      </c>
      <c r="B6" s="144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143">
        <v>8</v>
      </c>
      <c r="I6" s="143">
        <v>9</v>
      </c>
      <c r="J6" s="143">
        <v>10</v>
      </c>
      <c r="K6" s="143">
        <v>11</v>
      </c>
      <c r="L6" s="143">
        <v>12</v>
      </c>
      <c r="M6" s="143">
        <v>13</v>
      </c>
      <c r="N6" s="143">
        <v>14</v>
      </c>
      <c r="O6" s="143">
        <v>15</v>
      </c>
    </row>
    <row r="7" ht="16.5" customHeight="1" spans="1:15">
      <c r="A7" s="214" t="s">
        <v>86</v>
      </c>
      <c r="B7" s="214" t="s">
        <v>87</v>
      </c>
      <c r="C7" s="166">
        <v>12840892.09</v>
      </c>
      <c r="D7" s="166">
        <v>12290892.09</v>
      </c>
      <c r="E7" s="166">
        <v>11770914.13</v>
      </c>
      <c r="F7" s="166">
        <v>519977.96</v>
      </c>
      <c r="G7" s="166"/>
      <c r="H7" s="166"/>
      <c r="I7" s="166"/>
      <c r="J7" s="166">
        <v>550000</v>
      </c>
      <c r="K7" s="166"/>
      <c r="L7" s="166"/>
      <c r="M7" s="166"/>
      <c r="N7" s="166"/>
      <c r="O7" s="166">
        <v>550000</v>
      </c>
    </row>
    <row r="8" ht="16.5" customHeight="1" spans="1:15">
      <c r="A8" s="214" t="s">
        <v>88</v>
      </c>
      <c r="B8" s="214" t="str">
        <f>"  "&amp;"普通教育"</f>
        <v>  普通教育</v>
      </c>
      <c r="C8" s="166">
        <v>12840892.09</v>
      </c>
      <c r="D8" s="166">
        <v>12290892.09</v>
      </c>
      <c r="E8" s="166">
        <v>11770914.13</v>
      </c>
      <c r="F8" s="166">
        <v>519977.96</v>
      </c>
      <c r="G8" s="166"/>
      <c r="H8" s="166"/>
      <c r="I8" s="166"/>
      <c r="J8" s="166">
        <v>550000</v>
      </c>
      <c r="K8" s="166"/>
      <c r="L8" s="166"/>
      <c r="M8" s="166"/>
      <c r="N8" s="166"/>
      <c r="O8" s="166">
        <v>550000</v>
      </c>
    </row>
    <row r="9" ht="16.5" customHeight="1" spans="1:15">
      <c r="A9" s="214" t="s">
        <v>89</v>
      </c>
      <c r="B9" s="214" t="str">
        <f>"    "&amp;"学前教育"</f>
        <v>    学前教育</v>
      </c>
      <c r="C9" s="166">
        <v>12840892.09</v>
      </c>
      <c r="D9" s="166">
        <v>12290892.09</v>
      </c>
      <c r="E9" s="166">
        <v>11770914.13</v>
      </c>
      <c r="F9" s="166">
        <v>519977.96</v>
      </c>
      <c r="G9" s="166"/>
      <c r="H9" s="166"/>
      <c r="I9" s="166"/>
      <c r="J9" s="166">
        <v>550000</v>
      </c>
      <c r="K9" s="166"/>
      <c r="L9" s="166"/>
      <c r="M9" s="166"/>
      <c r="N9" s="166"/>
      <c r="O9" s="166">
        <v>550000</v>
      </c>
    </row>
    <row r="10" ht="16.5" customHeight="1" spans="1:15">
      <c r="A10" s="214" t="s">
        <v>90</v>
      </c>
      <c r="B10" s="214" t="s">
        <v>91</v>
      </c>
      <c r="C10" s="166">
        <v>1676606.24</v>
      </c>
      <c r="D10" s="166">
        <v>1676606.24</v>
      </c>
      <c r="E10" s="166">
        <v>1653393.44</v>
      </c>
      <c r="F10" s="166">
        <v>23212.8</v>
      </c>
      <c r="G10" s="166"/>
      <c r="H10" s="166"/>
      <c r="I10" s="166"/>
      <c r="J10" s="166"/>
      <c r="K10" s="166"/>
      <c r="L10" s="166"/>
      <c r="M10" s="166"/>
      <c r="N10" s="166"/>
      <c r="O10" s="166"/>
    </row>
    <row r="11" ht="16.5" customHeight="1" spans="1:15">
      <c r="A11" s="214" t="s">
        <v>92</v>
      </c>
      <c r="B11" s="214" t="str">
        <f>"  "&amp;"行政事业单位养老支出"</f>
        <v>  行政事业单位养老支出</v>
      </c>
      <c r="C11" s="166">
        <v>1653393.44</v>
      </c>
      <c r="D11" s="166">
        <v>1653393.44</v>
      </c>
      <c r="E11" s="166">
        <v>1653393.44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ht="16.5" customHeight="1" spans="1:15">
      <c r="A12" s="214" t="s">
        <v>93</v>
      </c>
      <c r="B12" s="214" t="str">
        <f>"    "&amp;"机关事业单位基本养老保险缴费支出"</f>
        <v>    机关事业单位基本养老保险缴费支出</v>
      </c>
      <c r="C12" s="166">
        <v>1653393.44</v>
      </c>
      <c r="D12" s="166">
        <v>1653393.44</v>
      </c>
      <c r="E12" s="166">
        <v>1653393.44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3" ht="16.5" customHeight="1" spans="1:15">
      <c r="A13" s="214" t="s">
        <v>94</v>
      </c>
      <c r="B13" s="214" t="str">
        <f>"    "&amp;"机关事业单位职业年金缴费支出"</f>
        <v>    机关事业单位职业年金缴费支出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ht="16.5" customHeight="1" spans="1:15">
      <c r="A14" s="214" t="s">
        <v>95</v>
      </c>
      <c r="B14" s="214" t="str">
        <f>"  "&amp;"抚恤"</f>
        <v>  抚恤</v>
      </c>
      <c r="C14" s="166">
        <v>23212.8</v>
      </c>
      <c r="D14" s="166">
        <v>23212.8</v>
      </c>
      <c r="E14" s="166"/>
      <c r="F14" s="166">
        <v>23212.8</v>
      </c>
      <c r="G14" s="166"/>
      <c r="H14" s="166"/>
      <c r="I14" s="166"/>
      <c r="J14" s="166"/>
      <c r="K14" s="166"/>
      <c r="L14" s="166"/>
      <c r="M14" s="166"/>
      <c r="N14" s="166"/>
      <c r="O14" s="166"/>
    </row>
    <row r="15" ht="16.5" customHeight="1" spans="1:15">
      <c r="A15" s="214" t="s">
        <v>96</v>
      </c>
      <c r="B15" s="214" t="str">
        <f>"    "&amp;"死亡抚恤"</f>
        <v>    死亡抚恤</v>
      </c>
      <c r="C15" s="166">
        <v>23212.8</v>
      </c>
      <c r="D15" s="166">
        <v>23212.8</v>
      </c>
      <c r="E15" s="166"/>
      <c r="F15" s="166">
        <v>23212.8</v>
      </c>
      <c r="G15" s="166"/>
      <c r="H15" s="166"/>
      <c r="I15" s="166"/>
      <c r="J15" s="166"/>
      <c r="K15" s="166"/>
      <c r="L15" s="166"/>
      <c r="M15" s="166"/>
      <c r="N15" s="166"/>
      <c r="O15" s="166"/>
    </row>
    <row r="16" ht="16.5" customHeight="1" spans="1:15">
      <c r="A16" s="214" t="s">
        <v>97</v>
      </c>
      <c r="B16" s="214" t="s">
        <v>98</v>
      </c>
      <c r="C16" s="166">
        <v>1341589.56</v>
      </c>
      <c r="D16" s="166">
        <v>1341589.56</v>
      </c>
      <c r="E16" s="166">
        <v>1341589.56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</row>
    <row r="17" ht="16.5" customHeight="1" spans="1:15">
      <c r="A17" s="214" t="s">
        <v>99</v>
      </c>
      <c r="B17" s="214" t="str">
        <f>"  "&amp;"行政事业单位医疗"</f>
        <v>  行政事业单位医疗</v>
      </c>
      <c r="C17" s="166">
        <v>1341589.56</v>
      </c>
      <c r="D17" s="166">
        <v>1341589.56</v>
      </c>
      <c r="E17" s="166">
        <v>1341589.56</v>
      </c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ht="16.5" customHeight="1" spans="1:15">
      <c r="A18" s="214" t="s">
        <v>100</v>
      </c>
      <c r="B18" s="214" t="str">
        <f>"    "&amp;"行政单位医疗"</f>
        <v>    行政单位医疗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ht="16.5" customHeight="1" spans="1:15">
      <c r="A19" s="214" t="s">
        <v>101</v>
      </c>
      <c r="B19" s="214" t="str">
        <f>"    "&amp;"事业单位医疗"</f>
        <v>    事业单位医疗</v>
      </c>
      <c r="C19" s="166">
        <v>757892.7</v>
      </c>
      <c r="D19" s="166">
        <v>757892.7</v>
      </c>
      <c r="E19" s="166">
        <v>757892.7</v>
      </c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ht="16.5" customHeight="1" spans="1:15">
      <c r="A20" s="214" t="s">
        <v>102</v>
      </c>
      <c r="B20" s="214" t="str">
        <f>"    "&amp;"公务员医疗补助"</f>
        <v>    公务员医疗补助</v>
      </c>
      <c r="C20" s="166">
        <v>542605.44</v>
      </c>
      <c r="D20" s="166">
        <v>542605.44</v>
      </c>
      <c r="E20" s="166">
        <v>542605.44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ht="16.5" customHeight="1" spans="1:15">
      <c r="A21" s="214" t="s">
        <v>103</v>
      </c>
      <c r="B21" s="214" t="str">
        <f>"    "&amp;"其他行政事业单位医疗支出"</f>
        <v>    其他行政事业单位医疗支出</v>
      </c>
      <c r="C21" s="166">
        <v>41091.42</v>
      </c>
      <c r="D21" s="166">
        <v>41091.42</v>
      </c>
      <c r="E21" s="166">
        <v>41091.42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ht="16.5" customHeight="1" spans="1:15">
      <c r="A22" s="214" t="s">
        <v>104</v>
      </c>
      <c r="B22" s="214" t="s">
        <v>105</v>
      </c>
      <c r="C22" s="166">
        <v>1291525.08</v>
      </c>
      <c r="D22" s="166">
        <v>1291525.08</v>
      </c>
      <c r="E22" s="166">
        <v>1291525.08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ht="16.5" customHeight="1" spans="1:15">
      <c r="A23" s="214" t="s">
        <v>106</v>
      </c>
      <c r="B23" s="214" t="str">
        <f>"  "&amp;"住房改革支出"</f>
        <v>  住房改革支出</v>
      </c>
      <c r="C23" s="166">
        <v>1291525.08</v>
      </c>
      <c r="D23" s="166">
        <v>1291525.08</v>
      </c>
      <c r="E23" s="166">
        <v>1291525.08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</row>
    <row r="24" ht="16.5" customHeight="1" spans="1:15">
      <c r="A24" s="214" t="s">
        <v>107</v>
      </c>
      <c r="B24" s="214" t="str">
        <f>"    "&amp;"住房公积金"</f>
        <v>    住房公积金</v>
      </c>
      <c r="C24" s="166">
        <v>1291525.08</v>
      </c>
      <c r="D24" s="166">
        <v>1291525.08</v>
      </c>
      <c r="E24" s="166">
        <v>1291525.08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ht="16.5" customHeight="1" spans="1:15">
      <c r="A25" s="34" t="s">
        <v>108</v>
      </c>
      <c r="B25" s="223" t="s">
        <v>108</v>
      </c>
      <c r="C25" s="164">
        <v>17150612.97</v>
      </c>
      <c r="D25" s="166">
        <v>16600612.97</v>
      </c>
      <c r="E25" s="164">
        <v>16057422.21</v>
      </c>
      <c r="F25" s="164">
        <v>543190.76</v>
      </c>
      <c r="G25" s="164"/>
      <c r="H25" s="166"/>
      <c r="I25" s="164"/>
      <c r="J25" s="166">
        <v>550000</v>
      </c>
      <c r="K25" s="164"/>
      <c r="L25" s="164"/>
      <c r="M25" s="164"/>
      <c r="N25" s="164"/>
      <c r="O25" s="164">
        <v>550000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B12" sqref="B12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38" t="s">
        <v>109</v>
      </c>
    </row>
    <row r="2" ht="31.5" customHeight="1" spans="1:4">
      <c r="A2" s="5" t="s">
        <v>110</v>
      </c>
      <c r="B2" s="206"/>
      <c r="C2" s="206"/>
      <c r="D2" s="206"/>
    </row>
    <row r="3" ht="17.25" customHeight="1" spans="1:4">
      <c r="A3" s="7" t="str">
        <f>"单位名称："&amp;"德钦县幼儿园"</f>
        <v>单位名称：德钦县幼儿园</v>
      </c>
      <c r="B3" s="207"/>
      <c r="C3" s="207"/>
      <c r="D3" s="110" t="s">
        <v>2</v>
      </c>
    </row>
    <row r="4" ht="24.65" customHeight="1" spans="1:4">
      <c r="A4" s="13" t="s">
        <v>3</v>
      </c>
      <c r="B4" s="15"/>
      <c r="C4" s="13" t="s">
        <v>4</v>
      </c>
      <c r="D4" s="15"/>
    </row>
    <row r="5" ht="15.65" customHeight="1" spans="1:4">
      <c r="A5" s="29" t="s">
        <v>5</v>
      </c>
      <c r="B5" s="130" t="s">
        <v>6</v>
      </c>
      <c r="C5" s="29" t="s">
        <v>111</v>
      </c>
      <c r="D5" s="130" t="s">
        <v>6</v>
      </c>
    </row>
    <row r="6" ht="9" customHeight="1" spans="1:4">
      <c r="A6" s="31"/>
      <c r="B6" s="19"/>
      <c r="C6" s="31"/>
      <c r="D6" s="19"/>
    </row>
    <row r="7" ht="18" customHeight="1" spans="1:4">
      <c r="A7" s="208" t="s">
        <v>112</v>
      </c>
      <c r="B7" s="209">
        <v>16600612.97</v>
      </c>
      <c r="C7" s="210" t="s">
        <v>113</v>
      </c>
      <c r="D7" s="164">
        <v>16600612.97</v>
      </c>
    </row>
    <row r="8" ht="18" customHeight="1" spans="1:4">
      <c r="A8" s="211" t="s">
        <v>114</v>
      </c>
      <c r="B8" s="209">
        <v>16600612.97</v>
      </c>
      <c r="C8" s="148" t="s">
        <v>115</v>
      </c>
      <c r="D8" s="164"/>
    </row>
    <row r="9" ht="18" customHeight="1" spans="1:4">
      <c r="A9" s="211" t="s">
        <v>116</v>
      </c>
      <c r="B9" s="212"/>
      <c r="C9" s="148" t="s">
        <v>117</v>
      </c>
      <c r="D9" s="164"/>
    </row>
    <row r="10" ht="18" customHeight="1" spans="1:4">
      <c r="A10" s="211" t="s">
        <v>118</v>
      </c>
      <c r="B10" s="212"/>
      <c r="C10" s="148" t="s">
        <v>119</v>
      </c>
      <c r="D10" s="164"/>
    </row>
    <row r="11" ht="18" customHeight="1" spans="1:4">
      <c r="A11" s="213" t="s">
        <v>120</v>
      </c>
      <c r="B11" s="163"/>
      <c r="C11" s="148" t="s">
        <v>121</v>
      </c>
      <c r="D11" s="164"/>
    </row>
    <row r="12" ht="18" customHeight="1" spans="1:4">
      <c r="A12" s="211" t="s">
        <v>114</v>
      </c>
      <c r="B12" s="163"/>
      <c r="C12" s="148" t="s">
        <v>122</v>
      </c>
      <c r="D12" s="164">
        <v>12290892.09</v>
      </c>
    </row>
    <row r="13" ht="18" customHeight="1" spans="1:4">
      <c r="A13" s="211" t="s">
        <v>116</v>
      </c>
      <c r="B13" s="163"/>
      <c r="C13" s="148" t="s">
        <v>123</v>
      </c>
      <c r="D13" s="164"/>
    </row>
    <row r="14" ht="18" customHeight="1" spans="1:4">
      <c r="A14" s="211" t="s">
        <v>118</v>
      </c>
      <c r="B14" s="163"/>
      <c r="C14" s="148" t="s">
        <v>124</v>
      </c>
      <c r="D14" s="164"/>
    </row>
    <row r="15" ht="18" customHeight="1" spans="1:4">
      <c r="A15" s="211"/>
      <c r="B15" s="211"/>
      <c r="C15" s="148" t="s">
        <v>125</v>
      </c>
      <c r="D15" s="164">
        <v>1676606.24</v>
      </c>
    </row>
    <row r="16" ht="18" customHeight="1" spans="1:4">
      <c r="A16" s="211"/>
      <c r="B16" s="214"/>
      <c r="C16" s="148" t="s">
        <v>126</v>
      </c>
      <c r="D16" s="164">
        <v>1341589.56</v>
      </c>
    </row>
    <row r="17" ht="18" customHeight="1" spans="1:4">
      <c r="A17" s="149"/>
      <c r="B17" s="208"/>
      <c r="C17" s="148" t="s">
        <v>127</v>
      </c>
      <c r="D17" s="164"/>
    </row>
    <row r="18" ht="18" customHeight="1" spans="1:4">
      <c r="A18" s="149"/>
      <c r="B18" s="208"/>
      <c r="C18" s="148" t="s">
        <v>128</v>
      </c>
      <c r="D18" s="164"/>
    </row>
    <row r="19" ht="18" customHeight="1" spans="1:4">
      <c r="A19" s="151"/>
      <c r="B19" s="151"/>
      <c r="C19" s="148" t="s">
        <v>129</v>
      </c>
      <c r="D19" s="164"/>
    </row>
    <row r="20" ht="18" customHeight="1" spans="1:4">
      <c r="A20" s="151"/>
      <c r="B20" s="151"/>
      <c r="C20" s="148" t="s">
        <v>130</v>
      </c>
      <c r="D20" s="164"/>
    </row>
    <row r="21" ht="18" customHeight="1" spans="1:4">
      <c r="A21" s="151"/>
      <c r="B21" s="151"/>
      <c r="C21" s="148" t="s">
        <v>131</v>
      </c>
      <c r="D21" s="164"/>
    </row>
    <row r="22" ht="18" customHeight="1" spans="1:4">
      <c r="A22" s="151"/>
      <c r="B22" s="151"/>
      <c r="C22" s="148" t="s">
        <v>132</v>
      </c>
      <c r="D22" s="164"/>
    </row>
    <row r="23" ht="18" customHeight="1" spans="1:4">
      <c r="A23" s="151"/>
      <c r="B23" s="151"/>
      <c r="C23" s="148" t="s">
        <v>133</v>
      </c>
      <c r="D23" s="164"/>
    </row>
    <row r="24" ht="18" customHeight="1" spans="1:4">
      <c r="A24" s="151"/>
      <c r="B24" s="151"/>
      <c r="C24" s="148" t="s">
        <v>134</v>
      </c>
      <c r="D24" s="164"/>
    </row>
    <row r="25" ht="18" customHeight="1" spans="1:4">
      <c r="A25" s="151"/>
      <c r="B25" s="151"/>
      <c r="C25" s="148" t="s">
        <v>135</v>
      </c>
      <c r="D25" s="164"/>
    </row>
    <row r="26" ht="18" customHeight="1" spans="1:4">
      <c r="A26" s="151"/>
      <c r="B26" s="151"/>
      <c r="C26" s="148" t="s">
        <v>136</v>
      </c>
      <c r="D26" s="164">
        <v>1291525.08</v>
      </c>
    </row>
    <row r="27" ht="18" customHeight="1" spans="1:4">
      <c r="A27" s="151"/>
      <c r="B27" s="151"/>
      <c r="C27" s="148" t="s">
        <v>137</v>
      </c>
      <c r="D27" s="164"/>
    </row>
    <row r="28" ht="18" customHeight="1" spans="1:4">
      <c r="A28" s="151"/>
      <c r="B28" s="151"/>
      <c r="C28" s="148" t="s">
        <v>138</v>
      </c>
      <c r="D28" s="164"/>
    </row>
    <row r="29" ht="18" customHeight="1" spans="1:4">
      <c r="A29" s="151"/>
      <c r="B29" s="151"/>
      <c r="C29" s="148" t="s">
        <v>139</v>
      </c>
      <c r="D29" s="164"/>
    </row>
    <row r="30" ht="18" customHeight="1" spans="1:4">
      <c r="A30" s="151"/>
      <c r="B30" s="151"/>
      <c r="C30" s="148" t="s">
        <v>140</v>
      </c>
      <c r="D30" s="164"/>
    </row>
    <row r="31" ht="18" customHeight="1" spans="1:4">
      <c r="A31" s="215"/>
      <c r="B31" s="208"/>
      <c r="C31" s="148" t="s">
        <v>141</v>
      </c>
      <c r="D31" s="164"/>
    </row>
    <row r="32" ht="18" customHeight="1" spans="1:4">
      <c r="A32" s="215"/>
      <c r="B32" s="208"/>
      <c r="C32" s="148" t="s">
        <v>142</v>
      </c>
      <c r="D32" s="164"/>
    </row>
    <row r="33" ht="18" customHeight="1" spans="1:4">
      <c r="A33" s="215"/>
      <c r="B33" s="208"/>
      <c r="C33" s="148" t="s">
        <v>143</v>
      </c>
      <c r="D33" s="164"/>
    </row>
    <row r="34" ht="18" customHeight="1" spans="1:4">
      <c r="A34" s="215"/>
      <c r="B34" s="208"/>
      <c r="C34" s="148" t="s">
        <v>144</v>
      </c>
      <c r="D34" s="164"/>
    </row>
    <row r="35" ht="18" customHeight="1" spans="1:4">
      <c r="A35" s="215"/>
      <c r="B35" s="208"/>
      <c r="C35" s="149" t="s">
        <v>145</v>
      </c>
      <c r="D35" s="208"/>
    </row>
    <row r="36" ht="18" customHeight="1" spans="1:4">
      <c r="A36" s="216" t="s">
        <v>146</v>
      </c>
      <c r="B36" s="217">
        <v>16600612.97</v>
      </c>
      <c r="C36" s="215" t="s">
        <v>52</v>
      </c>
      <c r="D36" s="217">
        <v>16600612.97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6" workbookViewId="0">
      <selection activeCell="E23" sqref="E23:G23"/>
    </sheetView>
  </sheetViews>
  <sheetFormatPr defaultColWidth="9.14166666666667" defaultRowHeight="14.25" customHeight="1" outlineLevelCol="6"/>
  <cols>
    <col min="1" max="6" width="23.6333333333333" customWidth="1"/>
    <col min="7" max="7" width="19.375" customWidth="1"/>
  </cols>
  <sheetData>
    <row r="1" ht="12" customHeight="1" spans="1:7">
      <c r="A1" s="1"/>
      <c r="B1" s="1"/>
      <c r="C1" s="1"/>
      <c r="D1" s="155"/>
      <c r="E1" s="1"/>
      <c r="F1" s="61"/>
      <c r="G1" s="38" t="s">
        <v>147</v>
      </c>
    </row>
    <row r="2" ht="39" customHeight="1" spans="1:7">
      <c r="A2" s="5" t="s">
        <v>148</v>
      </c>
      <c r="B2" s="129"/>
      <c r="C2" s="129"/>
      <c r="D2" s="129"/>
      <c r="E2" s="129"/>
      <c r="F2" s="129"/>
      <c r="G2" s="129"/>
    </row>
    <row r="3" ht="18" customHeight="1" spans="1:7">
      <c r="A3" s="7" t="str">
        <f>"单位名称："&amp;"德钦县幼儿园"</f>
        <v>单位名称：德钦县幼儿园</v>
      </c>
      <c r="B3" s="195"/>
      <c r="C3" s="186"/>
      <c r="D3" s="186"/>
      <c r="E3" s="186"/>
      <c r="F3" s="125"/>
      <c r="G3" s="110" t="s">
        <v>2</v>
      </c>
    </row>
    <row r="4" ht="26" customHeight="1" spans="1:7">
      <c r="A4" s="196" t="s">
        <v>149</v>
      </c>
      <c r="B4" s="197"/>
      <c r="C4" s="130" t="s">
        <v>57</v>
      </c>
      <c r="D4" s="172" t="s">
        <v>77</v>
      </c>
      <c r="E4" s="14"/>
      <c r="F4" s="15"/>
      <c r="G4" s="157" t="s">
        <v>78</v>
      </c>
    </row>
    <row r="5" ht="26" customHeight="1" spans="1:7">
      <c r="A5" s="198" t="s">
        <v>75</v>
      </c>
      <c r="B5" s="198" t="s">
        <v>76</v>
      </c>
      <c r="C5" s="31"/>
      <c r="D5" s="143" t="s">
        <v>59</v>
      </c>
      <c r="E5" s="143" t="s">
        <v>150</v>
      </c>
      <c r="F5" s="143" t="s">
        <v>151</v>
      </c>
      <c r="G5" s="114"/>
    </row>
    <row r="6" ht="26" customHeight="1" spans="1:7">
      <c r="A6" s="198" t="s">
        <v>152</v>
      </c>
      <c r="B6" s="198" t="s">
        <v>153</v>
      </c>
      <c r="C6" s="198" t="s">
        <v>154</v>
      </c>
      <c r="D6" s="143">
        <v>4</v>
      </c>
      <c r="E6" s="199" t="s">
        <v>155</v>
      </c>
      <c r="F6" s="199" t="s">
        <v>156</v>
      </c>
      <c r="G6" s="198" t="s">
        <v>157</v>
      </c>
    </row>
    <row r="7" ht="26" customHeight="1" spans="1:7">
      <c r="A7" s="146" t="s">
        <v>86</v>
      </c>
      <c r="B7" s="146" t="s">
        <v>87</v>
      </c>
      <c r="C7" s="200">
        <v>12290892.09</v>
      </c>
      <c r="D7" s="200">
        <v>11770914.13</v>
      </c>
      <c r="E7" s="200">
        <v>11462945.65</v>
      </c>
      <c r="F7" s="200">
        <v>307968.48</v>
      </c>
      <c r="G7" s="200">
        <v>519977.96</v>
      </c>
    </row>
    <row r="8" ht="26" customHeight="1" spans="1:7">
      <c r="A8" s="201" t="s">
        <v>88</v>
      </c>
      <c r="B8" s="201" t="s">
        <v>158</v>
      </c>
      <c r="C8" s="200">
        <v>12290892.09</v>
      </c>
      <c r="D8" s="200">
        <v>11770914.13</v>
      </c>
      <c r="E8" s="200">
        <v>11462945.65</v>
      </c>
      <c r="F8" s="200">
        <v>307968.48</v>
      </c>
      <c r="G8" s="200">
        <v>519977.96</v>
      </c>
    </row>
    <row r="9" ht="26" customHeight="1" spans="1:7">
      <c r="A9" s="202" t="s">
        <v>89</v>
      </c>
      <c r="B9" s="202" t="s">
        <v>159</v>
      </c>
      <c r="C9" s="200">
        <v>12290892.09</v>
      </c>
      <c r="D9" s="200">
        <v>11770914.13</v>
      </c>
      <c r="E9" s="200">
        <v>11462945.65</v>
      </c>
      <c r="F9" s="200">
        <v>307968.48</v>
      </c>
      <c r="G9" s="200">
        <v>519977.96</v>
      </c>
    </row>
    <row r="10" ht="26" customHeight="1" spans="1:7">
      <c r="A10" s="146" t="s">
        <v>90</v>
      </c>
      <c r="B10" s="146" t="s">
        <v>91</v>
      </c>
      <c r="C10" s="200">
        <v>1676606.24</v>
      </c>
      <c r="D10" s="200">
        <v>1653393.44</v>
      </c>
      <c r="E10" s="200">
        <v>1653393.44</v>
      </c>
      <c r="F10" s="200"/>
      <c r="G10" s="200">
        <v>23212.8</v>
      </c>
    </row>
    <row r="11" ht="26" customHeight="1" spans="1:7">
      <c r="A11" s="201" t="s">
        <v>92</v>
      </c>
      <c r="B11" s="201" t="s">
        <v>160</v>
      </c>
      <c r="C11" s="200">
        <v>1653393.44</v>
      </c>
      <c r="D11" s="200">
        <v>1653393.44</v>
      </c>
      <c r="E11" s="200">
        <v>1653393.44</v>
      </c>
      <c r="F11" s="200"/>
      <c r="G11" s="200"/>
    </row>
    <row r="12" ht="26" customHeight="1" spans="1:7">
      <c r="A12" s="202" t="s">
        <v>93</v>
      </c>
      <c r="B12" s="202" t="s">
        <v>161</v>
      </c>
      <c r="C12" s="200">
        <v>1653393.44</v>
      </c>
      <c r="D12" s="200">
        <v>1653393.44</v>
      </c>
      <c r="E12" s="200">
        <v>1653393.44</v>
      </c>
      <c r="F12" s="200"/>
      <c r="G12" s="200"/>
    </row>
    <row r="13" ht="26" customHeight="1" spans="1:7">
      <c r="A13" s="201" t="s">
        <v>95</v>
      </c>
      <c r="B13" s="201" t="s">
        <v>162</v>
      </c>
      <c r="C13" s="200">
        <v>23212.8</v>
      </c>
      <c r="D13" s="200"/>
      <c r="E13" s="200"/>
      <c r="F13" s="200"/>
      <c r="G13" s="200">
        <v>23212.8</v>
      </c>
    </row>
    <row r="14" ht="26" customHeight="1" spans="1:7">
      <c r="A14" s="202" t="s">
        <v>96</v>
      </c>
      <c r="B14" s="202" t="s">
        <v>163</v>
      </c>
      <c r="C14" s="200">
        <v>23212.8</v>
      </c>
      <c r="D14" s="200"/>
      <c r="E14" s="200"/>
      <c r="F14" s="200"/>
      <c r="G14" s="200">
        <v>23212.8</v>
      </c>
    </row>
    <row r="15" ht="26" customHeight="1" spans="1:7">
      <c r="A15" s="146" t="s">
        <v>97</v>
      </c>
      <c r="B15" s="146" t="s">
        <v>98</v>
      </c>
      <c r="C15" s="200">
        <v>1341589.56</v>
      </c>
      <c r="D15" s="200">
        <v>1341589.56</v>
      </c>
      <c r="E15" s="200">
        <v>1341589.56</v>
      </c>
      <c r="F15" s="200"/>
      <c r="G15" s="200"/>
    </row>
    <row r="16" ht="26" customHeight="1" spans="1:7">
      <c r="A16" s="201" t="s">
        <v>99</v>
      </c>
      <c r="B16" s="201" t="s">
        <v>164</v>
      </c>
      <c r="C16" s="200">
        <v>1341589.56</v>
      </c>
      <c r="D16" s="200">
        <v>1341589.56</v>
      </c>
      <c r="E16" s="200">
        <v>1341589.56</v>
      </c>
      <c r="F16" s="200"/>
      <c r="G16" s="200"/>
    </row>
    <row r="17" ht="26" customHeight="1" spans="1:7">
      <c r="A17" s="202" t="s">
        <v>101</v>
      </c>
      <c r="B17" s="202" t="s">
        <v>165</v>
      </c>
      <c r="C17" s="200">
        <v>757892.7</v>
      </c>
      <c r="D17" s="200">
        <v>757892.7</v>
      </c>
      <c r="E17" s="200">
        <v>757892.7</v>
      </c>
      <c r="F17" s="200"/>
      <c r="G17" s="200"/>
    </row>
    <row r="18" ht="26" customHeight="1" spans="1:7">
      <c r="A18" s="202" t="s">
        <v>102</v>
      </c>
      <c r="B18" s="202" t="s">
        <v>166</v>
      </c>
      <c r="C18" s="200">
        <v>542605.44</v>
      </c>
      <c r="D18" s="200">
        <v>542605.44</v>
      </c>
      <c r="E18" s="200">
        <v>542605.44</v>
      </c>
      <c r="F18" s="200"/>
      <c r="G18" s="200"/>
    </row>
    <row r="19" ht="26" customHeight="1" spans="1:7">
      <c r="A19" s="202" t="s">
        <v>103</v>
      </c>
      <c r="B19" s="202" t="s">
        <v>167</v>
      </c>
      <c r="C19" s="200">
        <v>41091.42</v>
      </c>
      <c r="D19" s="200">
        <v>41091.42</v>
      </c>
      <c r="E19" s="200">
        <v>41091.42</v>
      </c>
      <c r="F19" s="200"/>
      <c r="G19" s="200"/>
    </row>
    <row r="20" ht="26" customHeight="1" spans="1:7">
      <c r="A20" s="146" t="s">
        <v>104</v>
      </c>
      <c r="B20" s="146" t="s">
        <v>105</v>
      </c>
      <c r="C20" s="200">
        <v>1291525.08</v>
      </c>
      <c r="D20" s="200">
        <v>1291525.08</v>
      </c>
      <c r="E20" s="200">
        <v>1291525.08</v>
      </c>
      <c r="F20" s="200"/>
      <c r="G20" s="200"/>
    </row>
    <row r="21" ht="26" customHeight="1" spans="1:7">
      <c r="A21" s="201" t="s">
        <v>106</v>
      </c>
      <c r="B21" s="201" t="s">
        <v>168</v>
      </c>
      <c r="C21" s="200">
        <v>1291525.08</v>
      </c>
      <c r="D21" s="200">
        <v>1291525.08</v>
      </c>
      <c r="E21" s="200">
        <v>1291525.08</v>
      </c>
      <c r="F21" s="200"/>
      <c r="G21" s="200"/>
    </row>
    <row r="22" ht="26" customHeight="1" spans="1:7">
      <c r="A22" s="202" t="s">
        <v>107</v>
      </c>
      <c r="B22" s="202" t="s">
        <v>169</v>
      </c>
      <c r="C22" s="200">
        <v>1291525.08</v>
      </c>
      <c r="D22" s="200">
        <v>1291525.08</v>
      </c>
      <c r="E22" s="200">
        <v>1291525.08</v>
      </c>
      <c r="F22" s="200"/>
      <c r="G22" s="200"/>
    </row>
    <row r="23" ht="26" customHeight="1" spans="1:7">
      <c r="A23" s="203" t="s">
        <v>108</v>
      </c>
      <c r="B23" s="204" t="s">
        <v>108</v>
      </c>
      <c r="C23" s="205">
        <v>16600612.97</v>
      </c>
      <c r="D23" s="200">
        <v>16057422.21</v>
      </c>
      <c r="E23" s="205">
        <v>15749453.73</v>
      </c>
      <c r="F23" s="205">
        <v>307968.48</v>
      </c>
      <c r="G23" s="205">
        <v>543190.76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7" sqref="C7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81"/>
      <c r="B1" s="181"/>
      <c r="C1" s="82"/>
      <c r="D1" s="182"/>
      <c r="E1" s="1"/>
      <c r="F1" s="183" t="s">
        <v>170</v>
      </c>
    </row>
    <row r="2" ht="25.5" customHeight="1" spans="1:6">
      <c r="A2" s="184" t="s">
        <v>171</v>
      </c>
      <c r="B2" s="185"/>
      <c r="C2" s="185"/>
      <c r="D2" s="185"/>
      <c r="E2" s="185"/>
      <c r="F2" s="185"/>
    </row>
    <row r="3" ht="15.75" customHeight="1" spans="1:6">
      <c r="A3" s="7" t="str">
        <f>"单位名称："&amp;"德钦县幼儿园"</f>
        <v>单位名称：德钦县幼儿园</v>
      </c>
      <c r="B3" s="181"/>
      <c r="C3" s="82"/>
      <c r="D3" s="186"/>
      <c r="E3" s="1"/>
      <c r="F3" s="183" t="s">
        <v>172</v>
      </c>
    </row>
    <row r="4" ht="19.5" customHeight="1" spans="1:6">
      <c r="A4" s="187" t="s">
        <v>173</v>
      </c>
      <c r="B4" s="188" t="s">
        <v>174</v>
      </c>
      <c r="C4" s="73" t="s">
        <v>175</v>
      </c>
      <c r="D4" s="189"/>
      <c r="E4" s="190"/>
      <c r="F4" s="188" t="s">
        <v>176</v>
      </c>
    </row>
    <row r="5" ht="19.5" customHeight="1" spans="1:6">
      <c r="A5" s="191"/>
      <c r="B5" s="192"/>
      <c r="C5" s="72" t="s">
        <v>59</v>
      </c>
      <c r="D5" s="72" t="s">
        <v>177</v>
      </c>
      <c r="E5" s="72" t="s">
        <v>178</v>
      </c>
      <c r="F5" s="192"/>
    </row>
    <row r="6" ht="18.75" customHeight="1" spans="1:6">
      <c r="A6" s="193">
        <v>1</v>
      </c>
      <c r="B6" s="193">
        <v>2</v>
      </c>
      <c r="C6" s="194">
        <v>3</v>
      </c>
      <c r="D6" s="193">
        <v>4</v>
      </c>
      <c r="E6" s="193">
        <v>5</v>
      </c>
      <c r="F6" s="193">
        <v>6</v>
      </c>
    </row>
    <row r="7" ht="18.75" customHeight="1" spans="1:6">
      <c r="A7" s="117" t="s">
        <v>179</v>
      </c>
      <c r="B7" s="117" t="s">
        <v>179</v>
      </c>
      <c r="C7" s="117" t="s">
        <v>179</v>
      </c>
      <c r="D7" s="117" t="s">
        <v>179</v>
      </c>
      <c r="E7" s="117" t="s">
        <v>179</v>
      </c>
      <c r="F7" s="117" t="s">
        <v>179</v>
      </c>
    </row>
    <row r="8" customFormat="1" customHeight="1" spans="1:6">
      <c r="A8" t="s">
        <v>180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C1" workbookViewId="0">
      <selection activeCell="A34" sqref="$A34:$XFD56"/>
    </sheetView>
  </sheetViews>
  <sheetFormatPr defaultColWidth="8.75" defaultRowHeight="14.25" customHeight="1"/>
  <cols>
    <col min="1" max="1" width="16.625" customWidth="1"/>
    <col min="2" max="2" width="19.125" customWidth="1"/>
    <col min="3" max="3" width="19.4416666666667" customWidth="1"/>
    <col min="4" max="4" width="8.75" customWidth="1"/>
    <col min="5" max="5" width="25.25" customWidth="1"/>
    <col min="6" max="6" width="8.75" customWidth="1"/>
    <col min="7" max="7" width="22.25" customWidth="1"/>
    <col min="8" max="8" width="13" customWidth="1"/>
    <col min="9" max="9" width="12.4416666666667" customWidth="1"/>
    <col min="10" max="11" width="8.75" customWidth="1"/>
    <col min="12" max="12" width="12.6666666666667" customWidth="1"/>
    <col min="13" max="16384" width="8.75" customWidth="1"/>
  </cols>
  <sheetData>
    <row r="1" ht="13.5" customHeight="1" spans="1:23">
      <c r="A1" s="1"/>
      <c r="B1" s="168"/>
      <c r="C1" s="1"/>
      <c r="D1" s="169"/>
      <c r="E1" s="169"/>
      <c r="F1" s="169"/>
      <c r="G1" s="169"/>
      <c r="H1" s="80"/>
      <c r="I1" s="80"/>
      <c r="J1" s="80"/>
      <c r="K1" s="80"/>
      <c r="L1" s="80"/>
      <c r="M1" s="80"/>
      <c r="N1" s="3"/>
      <c r="O1" s="3"/>
      <c r="P1" s="3"/>
      <c r="Q1" s="80"/>
      <c r="R1" s="1"/>
      <c r="S1" s="1"/>
      <c r="T1" s="1"/>
      <c r="U1" s="168"/>
      <c r="V1" s="1"/>
      <c r="W1" s="53" t="s">
        <v>181</v>
      </c>
    </row>
    <row r="2" ht="27.75" customHeight="1" spans="1:23">
      <c r="A2" s="170" t="s">
        <v>182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"/>
      <c r="O2" s="6"/>
      <c r="P2" s="6"/>
      <c r="Q2" s="63"/>
      <c r="R2" s="63"/>
      <c r="S2" s="63"/>
      <c r="T2" s="63"/>
      <c r="U2" s="63"/>
      <c r="V2" s="63"/>
      <c r="W2" s="63"/>
    </row>
    <row r="3" ht="13.5" customHeight="1" spans="1:23">
      <c r="A3" s="7" t="str">
        <f>"单位名称："&amp;"德钦县幼儿园"</f>
        <v>单位名称：德钦县幼儿园</v>
      </c>
      <c r="B3" s="171"/>
      <c r="C3" s="171"/>
      <c r="D3" s="171"/>
      <c r="E3" s="171"/>
      <c r="F3" s="171"/>
      <c r="G3" s="171"/>
      <c r="H3" s="87"/>
      <c r="I3" s="87"/>
      <c r="J3" s="87"/>
      <c r="K3" s="87"/>
      <c r="L3" s="87"/>
      <c r="M3" s="87"/>
      <c r="N3" s="9"/>
      <c r="O3" s="9"/>
      <c r="P3" s="9"/>
      <c r="Q3" s="87"/>
      <c r="R3" s="1"/>
      <c r="S3" s="1"/>
      <c r="T3" s="1"/>
      <c r="U3" s="168"/>
      <c r="V3" s="1"/>
      <c r="W3" s="88" t="s">
        <v>172</v>
      </c>
    </row>
    <row r="4" ht="21.75" customHeight="1" spans="1:23">
      <c r="A4" s="11" t="s">
        <v>183</v>
      </c>
      <c r="B4" s="11" t="s">
        <v>184</v>
      </c>
      <c r="C4" s="11" t="s">
        <v>185</v>
      </c>
      <c r="D4" s="11" t="s">
        <v>186</v>
      </c>
      <c r="E4" s="11" t="s">
        <v>187</v>
      </c>
      <c r="F4" s="11" t="s">
        <v>188</v>
      </c>
      <c r="G4" s="11" t="s">
        <v>189</v>
      </c>
      <c r="H4" s="172" t="s">
        <v>190</v>
      </c>
      <c r="I4" s="93" t="s">
        <v>190</v>
      </c>
      <c r="J4" s="93"/>
      <c r="K4" s="93"/>
      <c r="L4" s="93"/>
      <c r="M4" s="93"/>
      <c r="N4" s="14"/>
      <c r="O4" s="14"/>
      <c r="P4" s="14"/>
      <c r="Q4" s="68" t="s">
        <v>63</v>
      </c>
      <c r="R4" s="93" t="s">
        <v>80</v>
      </c>
      <c r="S4" s="93"/>
      <c r="T4" s="93"/>
      <c r="U4" s="93"/>
      <c r="V4" s="93"/>
      <c r="W4" s="173"/>
    </row>
    <row r="5" ht="21.75" customHeight="1" spans="1:23">
      <c r="A5" s="16"/>
      <c r="B5" s="159"/>
      <c r="C5" s="16"/>
      <c r="D5" s="16"/>
      <c r="E5" s="16"/>
      <c r="F5" s="16"/>
      <c r="G5" s="16"/>
      <c r="H5" s="130" t="s">
        <v>57</v>
      </c>
      <c r="I5" s="172" t="s">
        <v>60</v>
      </c>
      <c r="J5" s="93"/>
      <c r="K5" s="93"/>
      <c r="L5" s="93"/>
      <c r="M5" s="173"/>
      <c r="N5" s="13" t="s">
        <v>191</v>
      </c>
      <c r="O5" s="14"/>
      <c r="P5" s="15"/>
      <c r="Q5" s="11" t="s">
        <v>63</v>
      </c>
      <c r="R5" s="172" t="s">
        <v>80</v>
      </c>
      <c r="S5" s="68" t="s">
        <v>66</v>
      </c>
      <c r="T5" s="93" t="s">
        <v>80</v>
      </c>
      <c r="U5" s="68" t="s">
        <v>68</v>
      </c>
      <c r="V5" s="68" t="s">
        <v>69</v>
      </c>
      <c r="W5" s="69" t="s">
        <v>70</v>
      </c>
    </row>
    <row r="6" ht="15" customHeight="1" spans="1:23">
      <c r="A6" s="30"/>
      <c r="B6" s="30"/>
      <c r="C6" s="30"/>
      <c r="D6" s="30"/>
      <c r="E6" s="30"/>
      <c r="F6" s="30"/>
      <c r="G6" s="30"/>
      <c r="H6" s="30"/>
      <c r="I6" s="174" t="s">
        <v>192</v>
      </c>
      <c r="J6" s="11" t="s">
        <v>193</v>
      </c>
      <c r="K6" s="11" t="s">
        <v>194</v>
      </c>
      <c r="L6" s="11" t="s">
        <v>195</v>
      </c>
      <c r="M6" s="11" t="s">
        <v>196</v>
      </c>
      <c r="N6" s="11" t="s">
        <v>60</v>
      </c>
      <c r="O6" s="11" t="s">
        <v>61</v>
      </c>
      <c r="P6" s="11" t="s">
        <v>62</v>
      </c>
      <c r="Q6" s="30"/>
      <c r="R6" s="11" t="s">
        <v>59</v>
      </c>
      <c r="S6" s="11" t="s">
        <v>66</v>
      </c>
      <c r="T6" s="11" t="s">
        <v>197</v>
      </c>
      <c r="U6" s="11" t="s">
        <v>68</v>
      </c>
      <c r="V6" s="11" t="s">
        <v>69</v>
      </c>
      <c r="W6" s="11" t="s">
        <v>70</v>
      </c>
    </row>
    <row r="7" ht="27.75" customHeight="1" spans="1:23">
      <c r="A7" s="133"/>
      <c r="B7" s="133"/>
      <c r="C7" s="133"/>
      <c r="D7" s="133"/>
      <c r="E7" s="133"/>
      <c r="F7" s="133"/>
      <c r="G7" s="133"/>
      <c r="H7" s="133"/>
      <c r="I7" s="101" t="s">
        <v>59</v>
      </c>
      <c r="J7" s="18" t="s">
        <v>198</v>
      </c>
      <c r="K7" s="18" t="s">
        <v>194</v>
      </c>
      <c r="L7" s="18" t="s">
        <v>195</v>
      </c>
      <c r="M7" s="18" t="s">
        <v>196</v>
      </c>
      <c r="N7" s="18" t="s">
        <v>194</v>
      </c>
      <c r="O7" s="18" t="s">
        <v>195</v>
      </c>
      <c r="P7" s="18" t="s">
        <v>196</v>
      </c>
      <c r="Q7" s="18" t="s">
        <v>63</v>
      </c>
      <c r="R7" s="18" t="s">
        <v>59</v>
      </c>
      <c r="S7" s="18" t="s">
        <v>66</v>
      </c>
      <c r="T7" s="18" t="s">
        <v>197</v>
      </c>
      <c r="U7" s="18" t="s">
        <v>68</v>
      </c>
      <c r="V7" s="18" t="s">
        <v>69</v>
      </c>
      <c r="W7" s="18" t="s">
        <v>70</v>
      </c>
    </row>
    <row r="8" s="167" customFormat="1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75">
        <v>21</v>
      </c>
      <c r="V8" s="175">
        <v>22</v>
      </c>
      <c r="W8" s="175">
        <v>23</v>
      </c>
    </row>
    <row r="9" s="167" customFormat="1" ht="30" customHeight="1" spans="1:23">
      <c r="A9" s="176" t="s">
        <v>72</v>
      </c>
      <c r="B9" s="176"/>
      <c r="C9" s="176"/>
      <c r="D9" s="176"/>
      <c r="E9" s="176"/>
      <c r="F9" s="176"/>
      <c r="G9" s="176"/>
      <c r="H9" s="164"/>
      <c r="I9" s="164"/>
      <c r="J9" s="164"/>
      <c r="K9" s="177"/>
      <c r="L9" s="164"/>
      <c r="M9" s="177"/>
      <c r="N9" s="177"/>
      <c r="O9" s="177"/>
      <c r="P9" s="177"/>
      <c r="Q9" s="164"/>
      <c r="R9" s="164"/>
      <c r="S9" s="164"/>
      <c r="T9" s="164"/>
      <c r="U9" s="164"/>
      <c r="V9" s="164"/>
      <c r="W9" s="164"/>
    </row>
    <row r="10" s="167" customFormat="1" ht="30" customHeight="1" spans="1:23">
      <c r="A10" s="176" t="s">
        <v>72</v>
      </c>
      <c r="B10" s="176" t="s">
        <v>199</v>
      </c>
      <c r="C10" s="176" t="s">
        <v>200</v>
      </c>
      <c r="D10" s="176" t="s">
        <v>89</v>
      </c>
      <c r="E10" s="176" t="s">
        <v>159</v>
      </c>
      <c r="F10" s="176" t="s">
        <v>201</v>
      </c>
      <c r="G10" s="176" t="s">
        <v>202</v>
      </c>
      <c r="H10" s="164">
        <v>2741676</v>
      </c>
      <c r="I10" s="164">
        <v>2741676</v>
      </c>
      <c r="J10" s="164"/>
      <c r="K10" s="177"/>
      <c r="L10" s="164">
        <v>2741676</v>
      </c>
      <c r="M10" s="177"/>
      <c r="N10" s="163"/>
      <c r="O10" s="163"/>
      <c r="P10" s="163"/>
      <c r="Q10" s="164"/>
      <c r="R10" s="164"/>
      <c r="S10" s="164"/>
      <c r="T10" s="164"/>
      <c r="U10" s="164"/>
      <c r="V10" s="164"/>
      <c r="W10" s="164"/>
    </row>
    <row r="11" s="167" customFormat="1" ht="30" customHeight="1" spans="1:23">
      <c r="A11" s="176" t="s">
        <v>72</v>
      </c>
      <c r="B11" s="176" t="s">
        <v>199</v>
      </c>
      <c r="C11" s="176" t="s">
        <v>200</v>
      </c>
      <c r="D11" s="176" t="s">
        <v>89</v>
      </c>
      <c r="E11" s="176" t="s">
        <v>159</v>
      </c>
      <c r="F11" s="176" t="s">
        <v>203</v>
      </c>
      <c r="G11" s="176" t="s">
        <v>204</v>
      </c>
      <c r="H11" s="164">
        <v>3060060</v>
      </c>
      <c r="I11" s="164">
        <v>3060060</v>
      </c>
      <c r="J11" s="25"/>
      <c r="K11" s="25"/>
      <c r="L11" s="164">
        <v>3060060</v>
      </c>
      <c r="M11" s="25"/>
      <c r="N11" s="163"/>
      <c r="O11" s="163"/>
      <c r="P11" s="163"/>
      <c r="Q11" s="164"/>
      <c r="R11" s="164"/>
      <c r="S11" s="164"/>
      <c r="T11" s="164"/>
      <c r="U11" s="164"/>
      <c r="V11" s="164"/>
      <c r="W11" s="164"/>
    </row>
    <row r="12" s="167" customFormat="1" ht="30" customHeight="1" spans="1:23">
      <c r="A12" s="176" t="s">
        <v>72</v>
      </c>
      <c r="B12" s="176" t="s">
        <v>205</v>
      </c>
      <c r="C12" s="176" t="s">
        <v>206</v>
      </c>
      <c r="D12" s="176" t="s">
        <v>89</v>
      </c>
      <c r="E12" s="176" t="s">
        <v>159</v>
      </c>
      <c r="F12" s="176" t="s">
        <v>207</v>
      </c>
      <c r="G12" s="176" t="s">
        <v>208</v>
      </c>
      <c r="H12" s="164">
        <v>429000</v>
      </c>
      <c r="I12" s="164">
        <v>429000</v>
      </c>
      <c r="J12" s="25"/>
      <c r="K12" s="25"/>
      <c r="L12" s="164">
        <v>429000</v>
      </c>
      <c r="M12" s="25"/>
      <c r="N12" s="163"/>
      <c r="O12" s="163"/>
      <c r="P12" s="163"/>
      <c r="Q12" s="164"/>
      <c r="R12" s="164"/>
      <c r="S12" s="164"/>
      <c r="T12" s="164"/>
      <c r="U12" s="164"/>
      <c r="V12" s="164"/>
      <c r="W12" s="164"/>
    </row>
    <row r="13" s="167" customFormat="1" ht="30" customHeight="1" spans="1:23">
      <c r="A13" s="176" t="s">
        <v>72</v>
      </c>
      <c r="B13" s="176" t="s">
        <v>205</v>
      </c>
      <c r="C13" s="176" t="s">
        <v>206</v>
      </c>
      <c r="D13" s="176" t="s">
        <v>89</v>
      </c>
      <c r="E13" s="176" t="s">
        <v>159</v>
      </c>
      <c r="F13" s="176" t="s">
        <v>207</v>
      </c>
      <c r="G13" s="176" t="s">
        <v>208</v>
      </c>
      <c r="H13" s="164">
        <v>1559460</v>
      </c>
      <c r="I13" s="164">
        <v>1559460</v>
      </c>
      <c r="J13" s="25"/>
      <c r="K13" s="25"/>
      <c r="L13" s="164">
        <v>1559460</v>
      </c>
      <c r="M13" s="25"/>
      <c r="N13" s="163"/>
      <c r="O13" s="163"/>
      <c r="P13" s="163"/>
      <c r="Q13" s="164"/>
      <c r="R13" s="164"/>
      <c r="S13" s="164"/>
      <c r="T13" s="164"/>
      <c r="U13" s="164"/>
      <c r="V13" s="164"/>
      <c r="W13" s="164"/>
    </row>
    <row r="14" s="167" customFormat="1" ht="30" customHeight="1" spans="1:23">
      <c r="A14" s="176" t="s">
        <v>72</v>
      </c>
      <c r="B14" s="176" t="s">
        <v>199</v>
      </c>
      <c r="C14" s="176" t="s">
        <v>200</v>
      </c>
      <c r="D14" s="176" t="s">
        <v>89</v>
      </c>
      <c r="E14" s="176" t="s">
        <v>159</v>
      </c>
      <c r="F14" s="176" t="s">
        <v>207</v>
      </c>
      <c r="G14" s="176" t="s">
        <v>208</v>
      </c>
      <c r="H14" s="164">
        <v>3356040</v>
      </c>
      <c r="I14" s="164">
        <v>3356040</v>
      </c>
      <c r="J14" s="25"/>
      <c r="K14" s="25"/>
      <c r="L14" s="164">
        <v>3356040</v>
      </c>
      <c r="M14" s="25"/>
      <c r="N14" s="163"/>
      <c r="O14" s="163"/>
      <c r="P14" s="163"/>
      <c r="Q14" s="164"/>
      <c r="R14" s="164"/>
      <c r="S14" s="164"/>
      <c r="T14" s="164"/>
      <c r="U14" s="164"/>
      <c r="V14" s="164"/>
      <c r="W14" s="164"/>
    </row>
    <row r="15" s="167" customFormat="1" ht="30" customHeight="1" spans="1:23">
      <c r="A15" s="176" t="s">
        <v>72</v>
      </c>
      <c r="B15" s="176" t="s">
        <v>199</v>
      </c>
      <c r="C15" s="176" t="s">
        <v>200</v>
      </c>
      <c r="D15" s="176" t="s">
        <v>89</v>
      </c>
      <c r="E15" s="176" t="s">
        <v>159</v>
      </c>
      <c r="F15" s="176" t="s">
        <v>207</v>
      </c>
      <c r="G15" s="176" t="s">
        <v>208</v>
      </c>
      <c r="H15" s="164">
        <v>228473</v>
      </c>
      <c r="I15" s="164">
        <v>228473</v>
      </c>
      <c r="J15" s="25"/>
      <c r="K15" s="25"/>
      <c r="L15" s="164">
        <v>228473</v>
      </c>
      <c r="M15" s="25"/>
      <c r="N15" s="163"/>
      <c r="O15" s="163"/>
      <c r="P15" s="163"/>
      <c r="Q15" s="164"/>
      <c r="R15" s="164"/>
      <c r="S15" s="164"/>
      <c r="T15" s="164"/>
      <c r="U15" s="164"/>
      <c r="V15" s="164"/>
      <c r="W15" s="164"/>
    </row>
    <row r="16" s="167" customFormat="1" ht="30" customHeight="1" spans="1:23">
      <c r="A16" s="176" t="s">
        <v>72</v>
      </c>
      <c r="B16" s="176" t="s">
        <v>209</v>
      </c>
      <c r="C16" s="176" t="s">
        <v>210</v>
      </c>
      <c r="D16" s="176" t="s">
        <v>93</v>
      </c>
      <c r="E16" s="176" t="s">
        <v>161</v>
      </c>
      <c r="F16" s="176" t="s">
        <v>211</v>
      </c>
      <c r="G16" s="176" t="s">
        <v>212</v>
      </c>
      <c r="H16" s="164">
        <v>1653393.44</v>
      </c>
      <c r="I16" s="164">
        <v>1653393.44</v>
      </c>
      <c r="J16" s="25"/>
      <c r="K16" s="25"/>
      <c r="L16" s="164">
        <v>1653393.44</v>
      </c>
      <c r="M16" s="25"/>
      <c r="N16" s="163"/>
      <c r="O16" s="163"/>
      <c r="P16" s="163"/>
      <c r="Q16" s="164"/>
      <c r="R16" s="164"/>
      <c r="S16" s="164"/>
      <c r="T16" s="164"/>
      <c r="U16" s="164"/>
      <c r="V16" s="164"/>
      <c r="W16" s="164"/>
    </row>
    <row r="17" s="167" customFormat="1" ht="30" customHeight="1" spans="1:23">
      <c r="A17" s="176" t="s">
        <v>72</v>
      </c>
      <c r="B17" s="176" t="s">
        <v>209</v>
      </c>
      <c r="C17" s="176" t="s">
        <v>210</v>
      </c>
      <c r="D17" s="176" t="s">
        <v>101</v>
      </c>
      <c r="E17" s="176" t="s">
        <v>165</v>
      </c>
      <c r="F17" s="176" t="s">
        <v>213</v>
      </c>
      <c r="G17" s="176" t="s">
        <v>214</v>
      </c>
      <c r="H17" s="164">
        <v>757892.7</v>
      </c>
      <c r="I17" s="164">
        <v>757892.7</v>
      </c>
      <c r="J17" s="25"/>
      <c r="K17" s="25"/>
      <c r="L17" s="178">
        <v>757892.7</v>
      </c>
      <c r="M17" s="25"/>
      <c r="N17" s="163"/>
      <c r="O17" s="163"/>
      <c r="P17" s="163"/>
      <c r="Q17" s="164"/>
      <c r="R17" s="164"/>
      <c r="S17" s="164"/>
      <c r="T17" s="164"/>
      <c r="U17" s="164"/>
      <c r="V17" s="164"/>
      <c r="W17" s="164"/>
    </row>
    <row r="18" s="167" customFormat="1" ht="30" customHeight="1" spans="1:23">
      <c r="A18" s="176" t="s">
        <v>72</v>
      </c>
      <c r="B18" s="176" t="s">
        <v>209</v>
      </c>
      <c r="C18" s="176" t="s">
        <v>210</v>
      </c>
      <c r="D18" s="176" t="s">
        <v>102</v>
      </c>
      <c r="E18" s="176" t="s">
        <v>166</v>
      </c>
      <c r="F18" s="176" t="s">
        <v>215</v>
      </c>
      <c r="G18" s="176" t="s">
        <v>216</v>
      </c>
      <c r="H18" s="164">
        <v>138396</v>
      </c>
      <c r="I18" s="164">
        <v>138396</v>
      </c>
      <c r="J18" s="25"/>
      <c r="K18" s="25"/>
      <c r="L18" s="164">
        <v>138396</v>
      </c>
      <c r="M18" s="25"/>
      <c r="N18" s="163"/>
      <c r="O18" s="163"/>
      <c r="P18" s="163"/>
      <c r="Q18" s="164"/>
      <c r="R18" s="164"/>
      <c r="S18" s="164"/>
      <c r="T18" s="164"/>
      <c r="U18" s="164"/>
      <c r="V18" s="164"/>
      <c r="W18" s="164"/>
    </row>
    <row r="19" s="167" customFormat="1" ht="30" customHeight="1" spans="1:23">
      <c r="A19" s="176" t="s">
        <v>72</v>
      </c>
      <c r="B19" s="176" t="s">
        <v>209</v>
      </c>
      <c r="C19" s="176" t="s">
        <v>210</v>
      </c>
      <c r="D19" s="176" t="s">
        <v>102</v>
      </c>
      <c r="E19" s="176" t="s">
        <v>166</v>
      </c>
      <c r="F19" s="176" t="s">
        <v>215</v>
      </c>
      <c r="G19" s="176" t="s">
        <v>216</v>
      </c>
      <c r="H19" s="164">
        <v>404209.44</v>
      </c>
      <c r="I19" s="164">
        <v>404209.44</v>
      </c>
      <c r="J19" s="25"/>
      <c r="K19" s="25"/>
      <c r="L19" s="164">
        <v>404209.44</v>
      </c>
      <c r="M19" s="25"/>
      <c r="N19" s="163"/>
      <c r="O19" s="163"/>
      <c r="P19" s="163"/>
      <c r="Q19" s="164"/>
      <c r="R19" s="164"/>
      <c r="S19" s="164"/>
      <c r="T19" s="164"/>
      <c r="U19" s="164"/>
      <c r="V19" s="164"/>
      <c r="W19" s="164"/>
    </row>
    <row r="20" s="167" customFormat="1" ht="30" customHeight="1" spans="1:23">
      <c r="A20" s="176" t="s">
        <v>72</v>
      </c>
      <c r="B20" s="176" t="s">
        <v>209</v>
      </c>
      <c r="C20" s="176" t="s">
        <v>210</v>
      </c>
      <c r="D20" s="176" t="s">
        <v>89</v>
      </c>
      <c r="E20" s="176" t="s">
        <v>159</v>
      </c>
      <c r="F20" s="176" t="s">
        <v>217</v>
      </c>
      <c r="G20" s="176" t="s">
        <v>218</v>
      </c>
      <c r="H20" s="164">
        <v>70736.65</v>
      </c>
      <c r="I20" s="164">
        <v>70736.65</v>
      </c>
      <c r="J20" s="25"/>
      <c r="K20" s="25"/>
      <c r="L20" s="164">
        <v>70736.65</v>
      </c>
      <c r="M20" s="25"/>
      <c r="N20" s="163"/>
      <c r="O20" s="163"/>
      <c r="P20" s="163"/>
      <c r="Q20" s="164"/>
      <c r="R20" s="164"/>
      <c r="S20" s="164"/>
      <c r="T20" s="164"/>
      <c r="U20" s="164"/>
      <c r="V20" s="164"/>
      <c r="W20" s="164"/>
    </row>
    <row r="21" s="167" customFormat="1" ht="30" customHeight="1" spans="1:23">
      <c r="A21" s="176" t="s">
        <v>72</v>
      </c>
      <c r="B21" s="176" t="s">
        <v>209</v>
      </c>
      <c r="C21" s="176" t="s">
        <v>210</v>
      </c>
      <c r="D21" s="176" t="s">
        <v>103</v>
      </c>
      <c r="E21" s="176" t="s">
        <v>167</v>
      </c>
      <c r="F21" s="176" t="s">
        <v>217</v>
      </c>
      <c r="G21" s="176" t="s">
        <v>218</v>
      </c>
      <c r="H21" s="164">
        <v>20667.42</v>
      </c>
      <c r="I21" s="164">
        <v>20667.42</v>
      </c>
      <c r="J21" s="25"/>
      <c r="K21" s="25"/>
      <c r="L21" s="164">
        <v>20667.42</v>
      </c>
      <c r="M21" s="25"/>
      <c r="N21" s="163"/>
      <c r="O21" s="163"/>
      <c r="P21" s="163"/>
      <c r="Q21" s="164"/>
      <c r="R21" s="164"/>
      <c r="S21" s="164"/>
      <c r="T21" s="164"/>
      <c r="U21" s="164"/>
      <c r="V21" s="164"/>
      <c r="W21" s="164"/>
    </row>
    <row r="22" s="167" customFormat="1" ht="30" customHeight="1" spans="1:23">
      <c r="A22" s="176" t="s">
        <v>72</v>
      </c>
      <c r="B22" s="176" t="s">
        <v>209</v>
      </c>
      <c r="C22" s="176" t="s">
        <v>210</v>
      </c>
      <c r="D22" s="176" t="s">
        <v>103</v>
      </c>
      <c r="E22" s="176" t="s">
        <v>167</v>
      </c>
      <c r="F22" s="176" t="s">
        <v>217</v>
      </c>
      <c r="G22" s="176" t="s">
        <v>218</v>
      </c>
      <c r="H22" s="164">
        <v>14076</v>
      </c>
      <c r="I22" s="164">
        <v>14076</v>
      </c>
      <c r="J22" s="25"/>
      <c r="K22" s="25"/>
      <c r="L22" s="164">
        <v>14076</v>
      </c>
      <c r="M22" s="25"/>
      <c r="N22" s="163"/>
      <c r="O22" s="163"/>
      <c r="P22" s="163"/>
      <c r="Q22" s="164"/>
      <c r="R22" s="164"/>
      <c r="S22" s="164"/>
      <c r="T22" s="164"/>
      <c r="U22" s="164"/>
      <c r="V22" s="164"/>
      <c r="W22" s="164"/>
    </row>
    <row r="23" s="167" customFormat="1" ht="30" customHeight="1" spans="1:23">
      <c r="A23" s="176" t="s">
        <v>72</v>
      </c>
      <c r="B23" s="176" t="s">
        <v>209</v>
      </c>
      <c r="C23" s="176" t="s">
        <v>210</v>
      </c>
      <c r="D23" s="176" t="s">
        <v>103</v>
      </c>
      <c r="E23" s="176" t="s">
        <v>167</v>
      </c>
      <c r="F23" s="176" t="s">
        <v>217</v>
      </c>
      <c r="G23" s="176" t="s">
        <v>218</v>
      </c>
      <c r="H23" s="164">
        <v>6348</v>
      </c>
      <c r="I23" s="164">
        <v>6348</v>
      </c>
      <c r="J23" s="25"/>
      <c r="K23" s="25"/>
      <c r="L23" s="164">
        <v>6348</v>
      </c>
      <c r="M23" s="25"/>
      <c r="N23" s="163"/>
      <c r="O23" s="163"/>
      <c r="P23" s="163"/>
      <c r="Q23" s="164"/>
      <c r="R23" s="164"/>
      <c r="S23" s="164"/>
      <c r="T23" s="164"/>
      <c r="U23" s="164"/>
      <c r="V23" s="164"/>
      <c r="W23" s="164"/>
    </row>
    <row r="24" s="167" customFormat="1" ht="30" customHeight="1" spans="1:23">
      <c r="A24" s="176" t="s">
        <v>72</v>
      </c>
      <c r="B24" s="176" t="s">
        <v>219</v>
      </c>
      <c r="C24" s="176" t="s">
        <v>169</v>
      </c>
      <c r="D24" s="176" t="s">
        <v>107</v>
      </c>
      <c r="E24" s="176" t="s">
        <v>169</v>
      </c>
      <c r="F24" s="176" t="s">
        <v>220</v>
      </c>
      <c r="G24" s="176" t="s">
        <v>169</v>
      </c>
      <c r="H24" s="164">
        <v>1291525.08</v>
      </c>
      <c r="I24" s="164">
        <v>1291525.08</v>
      </c>
      <c r="J24" s="25"/>
      <c r="K24" s="25"/>
      <c r="L24" s="164">
        <v>1291525.08</v>
      </c>
      <c r="M24" s="25"/>
      <c r="N24" s="163"/>
      <c r="O24" s="163"/>
      <c r="P24" s="163"/>
      <c r="Q24" s="164"/>
      <c r="R24" s="164"/>
      <c r="S24" s="164"/>
      <c r="T24" s="164"/>
      <c r="U24" s="164"/>
      <c r="V24" s="164"/>
      <c r="W24" s="164"/>
    </row>
    <row r="25" s="167" customFormat="1" ht="30" customHeight="1" spans="1:23">
      <c r="A25" s="176" t="s">
        <v>72</v>
      </c>
      <c r="B25" s="176" t="s">
        <v>221</v>
      </c>
      <c r="C25" s="176" t="s">
        <v>222</v>
      </c>
      <c r="D25" s="176" t="s">
        <v>89</v>
      </c>
      <c r="E25" s="176" t="s">
        <v>159</v>
      </c>
      <c r="F25" s="176" t="s">
        <v>223</v>
      </c>
      <c r="G25" s="176" t="s">
        <v>224</v>
      </c>
      <c r="H25" s="164">
        <v>37200</v>
      </c>
      <c r="I25" s="164">
        <v>37200</v>
      </c>
      <c r="J25" s="25"/>
      <c r="K25" s="25"/>
      <c r="L25" s="164">
        <v>37200</v>
      </c>
      <c r="M25" s="25"/>
      <c r="N25" s="163"/>
      <c r="O25" s="163"/>
      <c r="P25" s="163"/>
      <c r="Q25" s="164"/>
      <c r="R25" s="164"/>
      <c r="S25" s="164"/>
      <c r="T25" s="164"/>
      <c r="U25" s="164"/>
      <c r="V25" s="164"/>
      <c r="W25" s="164"/>
    </row>
    <row r="26" s="167" customFormat="1" ht="30" customHeight="1" spans="1:23">
      <c r="A26" s="176" t="s">
        <v>72</v>
      </c>
      <c r="B26" s="176" t="s">
        <v>221</v>
      </c>
      <c r="C26" s="176" t="s">
        <v>222</v>
      </c>
      <c r="D26" s="176" t="s">
        <v>89</v>
      </c>
      <c r="E26" s="176" t="s">
        <v>159</v>
      </c>
      <c r="F26" s="176" t="s">
        <v>225</v>
      </c>
      <c r="G26" s="176" t="s">
        <v>226</v>
      </c>
      <c r="H26" s="164">
        <v>15000</v>
      </c>
      <c r="I26" s="164">
        <v>15000</v>
      </c>
      <c r="J26" s="25"/>
      <c r="K26" s="25"/>
      <c r="L26" s="164">
        <v>15000</v>
      </c>
      <c r="M26" s="25"/>
      <c r="N26" s="163"/>
      <c r="O26" s="163"/>
      <c r="P26" s="163"/>
      <c r="Q26" s="164"/>
      <c r="R26" s="164"/>
      <c r="S26" s="164"/>
      <c r="T26" s="164"/>
      <c r="U26" s="164"/>
      <c r="V26" s="164"/>
      <c r="W26" s="164"/>
    </row>
    <row r="27" s="167" customFormat="1" ht="30" customHeight="1" spans="1:23">
      <c r="A27" s="176" t="s">
        <v>72</v>
      </c>
      <c r="B27" s="176" t="s">
        <v>221</v>
      </c>
      <c r="C27" s="176" t="s">
        <v>222</v>
      </c>
      <c r="D27" s="176" t="s">
        <v>89</v>
      </c>
      <c r="E27" s="176" t="s">
        <v>159</v>
      </c>
      <c r="F27" s="176" t="s">
        <v>227</v>
      </c>
      <c r="G27" s="176" t="s">
        <v>228</v>
      </c>
      <c r="H27" s="164">
        <v>18000</v>
      </c>
      <c r="I27" s="164">
        <v>18000</v>
      </c>
      <c r="J27" s="25"/>
      <c r="K27" s="25"/>
      <c r="L27" s="164">
        <v>18000</v>
      </c>
      <c r="M27" s="25"/>
      <c r="N27" s="163"/>
      <c r="O27" s="163"/>
      <c r="P27" s="163"/>
      <c r="Q27" s="164"/>
      <c r="R27" s="164"/>
      <c r="S27" s="164"/>
      <c r="T27" s="164"/>
      <c r="U27" s="164"/>
      <c r="V27" s="164"/>
      <c r="W27" s="164"/>
    </row>
    <row r="28" s="167" customFormat="1" ht="30" customHeight="1" spans="1:23">
      <c r="A28" s="176" t="s">
        <v>72</v>
      </c>
      <c r="B28" s="176" t="s">
        <v>221</v>
      </c>
      <c r="C28" s="176" t="s">
        <v>222</v>
      </c>
      <c r="D28" s="176" t="s">
        <v>89</v>
      </c>
      <c r="E28" s="176" t="s">
        <v>159</v>
      </c>
      <c r="F28" s="176" t="s">
        <v>223</v>
      </c>
      <c r="G28" s="176" t="s">
        <v>224</v>
      </c>
      <c r="H28" s="164">
        <v>5850</v>
      </c>
      <c r="I28" s="164">
        <v>5850</v>
      </c>
      <c r="J28" s="25"/>
      <c r="K28" s="25"/>
      <c r="L28" s="164">
        <v>5850</v>
      </c>
      <c r="M28" s="25"/>
      <c r="N28" s="163"/>
      <c r="O28" s="163"/>
      <c r="P28" s="163"/>
      <c r="Q28" s="164"/>
      <c r="R28" s="164"/>
      <c r="S28" s="164"/>
      <c r="T28" s="164"/>
      <c r="U28" s="164"/>
      <c r="V28" s="164"/>
      <c r="W28" s="164"/>
    </row>
    <row r="29" s="167" customFormat="1" ht="30" customHeight="1" spans="1:23">
      <c r="A29" s="176" t="s">
        <v>72</v>
      </c>
      <c r="B29" s="176" t="s">
        <v>229</v>
      </c>
      <c r="C29" s="176" t="s">
        <v>230</v>
      </c>
      <c r="D29" s="176" t="s">
        <v>89</v>
      </c>
      <c r="E29" s="176" t="s">
        <v>159</v>
      </c>
      <c r="F29" s="176" t="s">
        <v>223</v>
      </c>
      <c r="G29" s="176" t="s">
        <v>224</v>
      </c>
      <c r="H29" s="164">
        <v>76500</v>
      </c>
      <c r="I29" s="164">
        <v>76500</v>
      </c>
      <c r="J29" s="25"/>
      <c r="K29" s="25"/>
      <c r="L29" s="164">
        <v>76500</v>
      </c>
      <c r="M29" s="25"/>
      <c r="N29" s="163"/>
      <c r="O29" s="163"/>
      <c r="P29" s="163"/>
      <c r="Q29" s="164"/>
      <c r="R29" s="164"/>
      <c r="S29" s="164"/>
      <c r="T29" s="164"/>
      <c r="U29" s="164"/>
      <c r="V29" s="164"/>
      <c r="W29" s="164"/>
    </row>
    <row r="30" s="167" customFormat="1" ht="30" customHeight="1" spans="1:23">
      <c r="A30" s="176" t="s">
        <v>72</v>
      </c>
      <c r="B30" s="176" t="s">
        <v>231</v>
      </c>
      <c r="C30" s="176" t="s">
        <v>232</v>
      </c>
      <c r="D30" s="176" t="s">
        <v>89</v>
      </c>
      <c r="E30" s="176" t="s">
        <v>159</v>
      </c>
      <c r="F30" s="176" t="s">
        <v>233</v>
      </c>
      <c r="G30" s="176" t="s">
        <v>232</v>
      </c>
      <c r="H30" s="164">
        <v>141918.48</v>
      </c>
      <c r="I30" s="164">
        <v>141918.48</v>
      </c>
      <c r="J30" s="25"/>
      <c r="K30" s="25"/>
      <c r="L30" s="164">
        <v>141918.48</v>
      </c>
      <c r="M30" s="25"/>
      <c r="N30" s="163"/>
      <c r="O30" s="163"/>
      <c r="P30" s="163"/>
      <c r="Q30" s="164"/>
      <c r="R30" s="164"/>
      <c r="S30" s="164"/>
      <c r="T30" s="164"/>
      <c r="U30" s="164"/>
      <c r="V30" s="164"/>
      <c r="W30" s="164"/>
    </row>
    <row r="31" s="167" customFormat="1" ht="30" customHeight="1" spans="1:23">
      <c r="A31" s="176" t="s">
        <v>72</v>
      </c>
      <c r="B31" s="176" t="s">
        <v>234</v>
      </c>
      <c r="C31" s="176" t="s">
        <v>235</v>
      </c>
      <c r="D31" s="176" t="s">
        <v>89</v>
      </c>
      <c r="E31" s="176" t="s">
        <v>159</v>
      </c>
      <c r="F31" s="176" t="s">
        <v>236</v>
      </c>
      <c r="G31" s="176" t="s">
        <v>237</v>
      </c>
      <c r="H31" s="164">
        <v>13500</v>
      </c>
      <c r="I31" s="164">
        <v>13500</v>
      </c>
      <c r="J31" s="25"/>
      <c r="K31" s="25"/>
      <c r="L31" s="164">
        <v>13500</v>
      </c>
      <c r="M31" s="25"/>
      <c r="N31" s="163"/>
      <c r="O31" s="163"/>
      <c r="P31" s="163"/>
      <c r="Q31" s="164"/>
      <c r="R31" s="164"/>
      <c r="S31" s="164"/>
      <c r="T31" s="164"/>
      <c r="U31" s="164"/>
      <c r="V31" s="164"/>
      <c r="W31" s="164"/>
    </row>
    <row r="32" s="167" customFormat="1" ht="30" customHeight="1" spans="1:23">
      <c r="A32" s="176" t="s">
        <v>72</v>
      </c>
      <c r="B32" s="176" t="s">
        <v>221</v>
      </c>
      <c r="C32" s="176" t="s">
        <v>222</v>
      </c>
      <c r="D32" s="176" t="s">
        <v>89</v>
      </c>
      <c r="E32" s="176" t="s">
        <v>159</v>
      </c>
      <c r="F32" s="176" t="s">
        <v>238</v>
      </c>
      <c r="G32" s="176" t="s">
        <v>239</v>
      </c>
      <c r="H32" s="164">
        <v>17500</v>
      </c>
      <c r="I32" s="164">
        <v>17500</v>
      </c>
      <c r="J32" s="25"/>
      <c r="K32" s="25"/>
      <c r="L32" s="164">
        <v>17500</v>
      </c>
      <c r="M32" s="25"/>
      <c r="N32" s="163"/>
      <c r="O32" s="163"/>
      <c r="P32" s="163"/>
      <c r="Q32" s="164"/>
      <c r="R32" s="164"/>
      <c r="S32" s="164"/>
      <c r="T32" s="164"/>
      <c r="U32" s="164"/>
      <c r="V32" s="164"/>
      <c r="W32" s="164"/>
    </row>
    <row r="33" s="167" customFormat="1" ht="30" customHeight="1" spans="1:23">
      <c r="A33" s="34" t="s">
        <v>108</v>
      </c>
      <c r="B33" s="179"/>
      <c r="C33" s="179"/>
      <c r="D33" s="179"/>
      <c r="E33" s="179"/>
      <c r="F33" s="179"/>
      <c r="G33" s="180"/>
      <c r="H33" s="164">
        <v>16057422.21</v>
      </c>
      <c r="I33" s="164">
        <v>16057422.21</v>
      </c>
      <c r="J33" s="164"/>
      <c r="K33" s="177"/>
      <c r="L33" s="164">
        <v>16057422.21</v>
      </c>
      <c r="M33" s="177"/>
      <c r="N33" s="163"/>
      <c r="O33" s="163"/>
      <c r="P33" s="163"/>
      <c r="Q33" s="164"/>
      <c r="R33" s="164"/>
      <c r="S33" s="164"/>
      <c r="T33" s="164"/>
      <c r="U33" s="164"/>
      <c r="V33" s="164"/>
      <c r="W33" s="164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9" workbookViewId="0">
      <selection activeCell="A9" sqref="$A9:$XFD25"/>
    </sheetView>
  </sheetViews>
  <sheetFormatPr defaultColWidth="8.88333333333333" defaultRowHeight="14.25" customHeight="1"/>
  <cols>
    <col min="1" max="1" width="8.88333333333333" customWidth="1"/>
    <col min="2" max="2" width="19" customWidth="1"/>
    <col min="3" max="3" width="29.225" customWidth="1"/>
    <col min="4" max="4" width="13" customWidth="1"/>
    <col min="5" max="5" width="8.88333333333333" customWidth="1"/>
    <col min="6" max="6" width="13.775" customWidth="1"/>
    <col min="7" max="8" width="8.88333333333333" customWidth="1"/>
    <col min="9" max="9" width="11.8916666666667" customWidth="1"/>
    <col min="10" max="10" width="11.225" customWidth="1"/>
    <col min="11" max="11" width="10.4416666666667" customWidth="1"/>
    <col min="12" max="13" width="8.88333333333333" customWidth="1"/>
    <col min="14" max="14" width="11.8916666666667" customWidth="1"/>
    <col min="15" max="17" width="8.88333333333333" customWidth="1"/>
    <col min="18" max="18" width="11.225" customWidth="1"/>
    <col min="19" max="22" width="8.88333333333333" customWidth="1"/>
    <col min="23" max="23" width="11.225" customWidth="1"/>
    <col min="24" max="16384" width="8.88333333333333" customWidth="1"/>
  </cols>
  <sheetData>
    <row r="1" ht="13.5" customHeight="1" spans="1:23">
      <c r="A1" s="1"/>
      <c r="B1" s="155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155"/>
      <c r="V1" s="1"/>
      <c r="W1" s="38" t="s">
        <v>240</v>
      </c>
    </row>
    <row r="2" ht="27.75" customHeight="1" spans="1:23">
      <c r="A2" s="5" t="s">
        <v>241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tr">
        <f>"单位名称："&amp;"德钦县幼儿园"</f>
        <v>单位名称：德钦县幼儿园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55"/>
      <c r="V3" s="1"/>
      <c r="W3" s="110" t="s">
        <v>172</v>
      </c>
    </row>
    <row r="4" ht="21.75" customHeight="1" spans="1:23">
      <c r="A4" s="11" t="s">
        <v>242</v>
      </c>
      <c r="B4" s="12" t="s">
        <v>184</v>
      </c>
      <c r="C4" s="11" t="s">
        <v>185</v>
      </c>
      <c r="D4" s="11" t="s">
        <v>243</v>
      </c>
      <c r="E4" s="12" t="s">
        <v>186</v>
      </c>
      <c r="F4" s="12" t="s">
        <v>187</v>
      </c>
      <c r="G4" s="12" t="s">
        <v>188</v>
      </c>
      <c r="H4" s="12" t="s">
        <v>189</v>
      </c>
      <c r="I4" s="29" t="s">
        <v>57</v>
      </c>
      <c r="J4" s="13" t="s">
        <v>244</v>
      </c>
      <c r="K4" s="14"/>
      <c r="L4" s="14"/>
      <c r="M4" s="15"/>
      <c r="N4" s="13" t="s">
        <v>191</v>
      </c>
      <c r="O4" s="14"/>
      <c r="P4" s="15"/>
      <c r="Q4" s="12" t="s">
        <v>63</v>
      </c>
      <c r="R4" s="13" t="s">
        <v>80</v>
      </c>
      <c r="S4" s="14"/>
      <c r="T4" s="14"/>
      <c r="U4" s="14"/>
      <c r="V4" s="14"/>
      <c r="W4" s="15"/>
    </row>
    <row r="5" ht="21.75" customHeight="1" spans="1:23">
      <c r="A5" s="16"/>
      <c r="B5" s="30"/>
      <c r="C5" s="16"/>
      <c r="D5" s="16"/>
      <c r="E5" s="17"/>
      <c r="F5" s="17"/>
      <c r="G5" s="17"/>
      <c r="H5" s="17"/>
      <c r="I5" s="30"/>
      <c r="J5" s="156" t="s">
        <v>60</v>
      </c>
      <c r="K5" s="157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7"/>
      <c r="R5" s="12" t="s">
        <v>59</v>
      </c>
      <c r="S5" s="11" t="s">
        <v>66</v>
      </c>
      <c r="T5" s="11" t="s">
        <v>197</v>
      </c>
      <c r="U5" s="11" t="s">
        <v>68</v>
      </c>
      <c r="V5" s="11" t="s">
        <v>69</v>
      </c>
      <c r="W5" s="11" t="s">
        <v>70</v>
      </c>
    </row>
    <row r="6" ht="40.5" customHeight="1" spans="1:23">
      <c r="A6" s="30"/>
      <c r="B6" s="30"/>
      <c r="C6" s="30"/>
      <c r="D6" s="30"/>
      <c r="E6" s="30"/>
      <c r="F6" s="30"/>
      <c r="G6" s="30"/>
      <c r="H6" s="30"/>
      <c r="I6" s="30"/>
      <c r="J6" s="158" t="s">
        <v>59</v>
      </c>
      <c r="K6" s="114"/>
      <c r="L6" s="30"/>
      <c r="M6" s="30"/>
      <c r="N6" s="30"/>
      <c r="O6" s="30"/>
      <c r="P6" s="30"/>
      <c r="Q6" s="30"/>
      <c r="R6" s="30"/>
      <c r="S6" s="159"/>
      <c r="T6" s="159"/>
      <c r="U6" s="159"/>
      <c r="V6" s="159"/>
      <c r="W6" s="159"/>
    </row>
    <row r="7" ht="15" customHeight="1" spans="1:23">
      <c r="A7" s="18"/>
      <c r="B7" s="31"/>
      <c r="C7" s="18"/>
      <c r="D7" s="18"/>
      <c r="E7" s="19"/>
      <c r="F7" s="19"/>
      <c r="G7" s="19"/>
      <c r="H7" s="19"/>
      <c r="I7" s="31"/>
      <c r="J7" s="46" t="s">
        <v>59</v>
      </c>
      <c r="K7" s="46" t="s">
        <v>245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s="1" customFormat="1" ht="22.5" customHeight="1" spans="1:23">
      <c r="A8" s="160">
        <v>1</v>
      </c>
      <c r="B8" s="160">
        <v>2</v>
      </c>
      <c r="C8" s="160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0">
        <v>13</v>
      </c>
      <c r="N8" s="160">
        <v>14</v>
      </c>
      <c r="O8" s="160">
        <v>15</v>
      </c>
      <c r="P8" s="160">
        <v>16</v>
      </c>
      <c r="Q8" s="160">
        <v>17</v>
      </c>
      <c r="R8" s="160">
        <v>18</v>
      </c>
      <c r="S8" s="160">
        <v>19</v>
      </c>
      <c r="T8" s="160">
        <v>20</v>
      </c>
      <c r="U8" s="160">
        <v>21</v>
      </c>
      <c r="V8" s="160">
        <v>22</v>
      </c>
      <c r="W8" s="160">
        <v>23</v>
      </c>
    </row>
    <row r="9" s="1" customFormat="1" ht="37" customHeight="1" spans="1:23">
      <c r="A9" s="161" t="s">
        <v>246</v>
      </c>
      <c r="B9" s="161"/>
      <c r="C9" s="161"/>
      <c r="D9" s="162"/>
      <c r="E9" s="162"/>
      <c r="F9" s="162"/>
      <c r="G9" s="162"/>
      <c r="H9" s="162"/>
      <c r="I9" s="24">
        <v>30000</v>
      </c>
      <c r="J9" s="24">
        <v>30000</v>
      </c>
      <c r="K9" s="24">
        <v>30000</v>
      </c>
      <c r="L9" s="24"/>
      <c r="M9" s="24"/>
      <c r="N9" s="163"/>
      <c r="O9" s="163"/>
      <c r="P9" s="163"/>
      <c r="Q9" s="24"/>
      <c r="R9" s="24"/>
      <c r="S9" s="24"/>
      <c r="T9" s="24"/>
      <c r="U9" s="164"/>
      <c r="V9" s="24"/>
      <c r="W9" s="24"/>
    </row>
    <row r="10" s="1" customFormat="1" ht="37" customHeight="1" spans="1:23">
      <c r="A10" s="162" t="s">
        <v>247</v>
      </c>
      <c r="B10" s="162" t="s">
        <v>248</v>
      </c>
      <c r="C10" s="22" t="s">
        <v>246</v>
      </c>
      <c r="D10" s="162" t="s">
        <v>72</v>
      </c>
      <c r="E10" s="162" t="s">
        <v>89</v>
      </c>
      <c r="F10" s="162" t="s">
        <v>159</v>
      </c>
      <c r="G10" s="162" t="s">
        <v>223</v>
      </c>
      <c r="H10" s="162" t="s">
        <v>224</v>
      </c>
      <c r="I10" s="24">
        <v>30000</v>
      </c>
      <c r="J10" s="24">
        <v>30000</v>
      </c>
      <c r="K10" s="24">
        <v>30000</v>
      </c>
      <c r="L10" s="24"/>
      <c r="M10" s="24"/>
      <c r="N10" s="163"/>
      <c r="O10" s="163"/>
      <c r="P10" s="163"/>
      <c r="Q10" s="24"/>
      <c r="R10" s="24"/>
      <c r="S10" s="24"/>
      <c r="T10" s="24"/>
      <c r="U10" s="164"/>
      <c r="V10" s="24"/>
      <c r="W10" s="24"/>
    </row>
    <row r="11" s="1" customFormat="1" ht="37" customHeight="1" spans="1:23">
      <c r="A11" s="161" t="s">
        <v>249</v>
      </c>
      <c r="B11" s="25"/>
      <c r="C11" s="25"/>
      <c r="D11" s="25"/>
      <c r="E11" s="25"/>
      <c r="F11" s="25"/>
      <c r="G11" s="25"/>
      <c r="H11" s="25"/>
      <c r="I11" s="24">
        <v>278777.96</v>
      </c>
      <c r="J11" s="24">
        <v>278777.96</v>
      </c>
      <c r="K11" s="24">
        <v>278777.96</v>
      </c>
      <c r="L11" s="24"/>
      <c r="M11" s="24"/>
      <c r="N11" s="163"/>
      <c r="O11" s="163"/>
      <c r="P11" s="163"/>
      <c r="Q11" s="24"/>
      <c r="R11" s="24"/>
      <c r="S11" s="24"/>
      <c r="T11" s="24"/>
      <c r="U11" s="164"/>
      <c r="V11" s="24"/>
      <c r="W11" s="24"/>
    </row>
    <row r="12" s="1" customFormat="1" ht="37" customHeight="1" spans="1:23">
      <c r="A12" s="162" t="s">
        <v>250</v>
      </c>
      <c r="B12" s="162" t="s">
        <v>251</v>
      </c>
      <c r="C12" s="22" t="s">
        <v>249</v>
      </c>
      <c r="D12" s="162" t="s">
        <v>72</v>
      </c>
      <c r="E12" s="162" t="s">
        <v>89</v>
      </c>
      <c r="F12" s="162" t="s">
        <v>159</v>
      </c>
      <c r="G12" s="162" t="s">
        <v>252</v>
      </c>
      <c r="H12" s="162" t="s">
        <v>253</v>
      </c>
      <c r="I12" s="24">
        <v>278777.96</v>
      </c>
      <c r="J12" s="24">
        <v>278777.96</v>
      </c>
      <c r="K12" s="24">
        <v>278777.96</v>
      </c>
      <c r="L12" s="24"/>
      <c r="M12" s="24"/>
      <c r="N12" s="163"/>
      <c r="O12" s="163"/>
      <c r="P12" s="163"/>
      <c r="Q12" s="24"/>
      <c r="R12" s="24"/>
      <c r="S12" s="24"/>
      <c r="T12" s="24"/>
      <c r="U12" s="164"/>
      <c r="V12" s="24"/>
      <c r="W12" s="24"/>
    </row>
    <row r="13" s="1" customFormat="1" ht="37" customHeight="1" spans="1:23">
      <c r="A13" s="161" t="s">
        <v>254</v>
      </c>
      <c r="B13" s="25"/>
      <c r="C13" s="25"/>
      <c r="D13" s="25"/>
      <c r="E13" s="25"/>
      <c r="F13" s="25"/>
      <c r="G13" s="25"/>
      <c r="H13" s="25"/>
      <c r="I13" s="24">
        <v>211200</v>
      </c>
      <c r="J13" s="24">
        <v>211200</v>
      </c>
      <c r="K13" s="24">
        <v>211200</v>
      </c>
      <c r="L13" s="24"/>
      <c r="M13" s="24"/>
      <c r="N13" s="163"/>
      <c r="O13" s="163"/>
      <c r="P13" s="163"/>
      <c r="Q13" s="24"/>
      <c r="R13" s="24"/>
      <c r="S13" s="24"/>
      <c r="T13" s="24"/>
      <c r="U13" s="164"/>
      <c r="V13" s="24"/>
      <c r="W13" s="24"/>
    </row>
    <row r="14" s="1" customFormat="1" ht="37" customHeight="1" spans="1:23">
      <c r="A14" s="162" t="s">
        <v>247</v>
      </c>
      <c r="B14" s="162" t="s">
        <v>255</v>
      </c>
      <c r="C14" s="22" t="s">
        <v>254</v>
      </c>
      <c r="D14" s="162" t="s">
        <v>72</v>
      </c>
      <c r="E14" s="162" t="s">
        <v>89</v>
      </c>
      <c r="F14" s="162" t="s">
        <v>159</v>
      </c>
      <c r="G14" s="162" t="s">
        <v>223</v>
      </c>
      <c r="H14" s="162" t="s">
        <v>224</v>
      </c>
      <c r="I14" s="24">
        <v>15260</v>
      </c>
      <c r="J14" s="24">
        <v>15260</v>
      </c>
      <c r="K14" s="24">
        <v>15260</v>
      </c>
      <c r="L14" s="24"/>
      <c r="M14" s="24"/>
      <c r="N14" s="163"/>
      <c r="O14" s="163"/>
      <c r="P14" s="163"/>
      <c r="Q14" s="24"/>
      <c r="R14" s="24"/>
      <c r="S14" s="24"/>
      <c r="T14" s="24"/>
      <c r="U14" s="164"/>
      <c r="V14" s="24"/>
      <c r="W14" s="24"/>
    </row>
    <row r="15" s="1" customFormat="1" ht="37" customHeight="1" spans="1:23">
      <c r="A15" s="162" t="s">
        <v>247</v>
      </c>
      <c r="B15" s="162" t="s">
        <v>255</v>
      </c>
      <c r="C15" s="22" t="s">
        <v>254</v>
      </c>
      <c r="D15" s="162" t="s">
        <v>72</v>
      </c>
      <c r="E15" s="162" t="s">
        <v>89</v>
      </c>
      <c r="F15" s="162" t="s">
        <v>159</v>
      </c>
      <c r="G15" s="162" t="s">
        <v>256</v>
      </c>
      <c r="H15" s="162" t="s">
        <v>257</v>
      </c>
      <c r="I15" s="24">
        <v>6000</v>
      </c>
      <c r="J15" s="24">
        <v>6000</v>
      </c>
      <c r="K15" s="24">
        <v>6000</v>
      </c>
      <c r="L15" s="24"/>
      <c r="M15" s="24"/>
      <c r="N15" s="163"/>
      <c r="O15" s="163"/>
      <c r="P15" s="163"/>
      <c r="Q15" s="24"/>
      <c r="R15" s="24"/>
      <c r="S15" s="24"/>
      <c r="T15" s="24"/>
      <c r="U15" s="164"/>
      <c r="V15" s="24"/>
      <c r="W15" s="24"/>
    </row>
    <row r="16" s="1" customFormat="1" ht="37" customHeight="1" spans="1:23">
      <c r="A16" s="162" t="s">
        <v>247</v>
      </c>
      <c r="B16" s="162" t="s">
        <v>255</v>
      </c>
      <c r="C16" s="22" t="s">
        <v>254</v>
      </c>
      <c r="D16" s="162" t="s">
        <v>72</v>
      </c>
      <c r="E16" s="162" t="s">
        <v>89</v>
      </c>
      <c r="F16" s="162" t="s">
        <v>159</v>
      </c>
      <c r="G16" s="162" t="s">
        <v>258</v>
      </c>
      <c r="H16" s="162" t="s">
        <v>259</v>
      </c>
      <c r="I16" s="24">
        <v>12000</v>
      </c>
      <c r="J16" s="24">
        <v>12000</v>
      </c>
      <c r="K16" s="24">
        <v>12000</v>
      </c>
      <c r="L16" s="24"/>
      <c r="M16" s="24"/>
      <c r="N16" s="163"/>
      <c r="O16" s="163"/>
      <c r="P16" s="163"/>
      <c r="Q16" s="24"/>
      <c r="R16" s="24"/>
      <c r="S16" s="24"/>
      <c r="T16" s="24"/>
      <c r="U16" s="164"/>
      <c r="V16" s="24"/>
      <c r="W16" s="24"/>
    </row>
    <row r="17" s="1" customFormat="1" ht="37" customHeight="1" spans="1:23">
      <c r="A17" s="162" t="s">
        <v>247</v>
      </c>
      <c r="B17" s="162" t="s">
        <v>255</v>
      </c>
      <c r="C17" s="22" t="s">
        <v>254</v>
      </c>
      <c r="D17" s="162" t="s">
        <v>72</v>
      </c>
      <c r="E17" s="162" t="s">
        <v>89</v>
      </c>
      <c r="F17" s="162" t="s">
        <v>159</v>
      </c>
      <c r="G17" s="162" t="s">
        <v>260</v>
      </c>
      <c r="H17" s="162" t="s">
        <v>261</v>
      </c>
      <c r="I17" s="24">
        <v>144140</v>
      </c>
      <c r="J17" s="24">
        <v>144140</v>
      </c>
      <c r="K17" s="24">
        <v>144140</v>
      </c>
      <c r="L17" s="24"/>
      <c r="M17" s="24"/>
      <c r="N17" s="163"/>
      <c r="O17" s="163"/>
      <c r="P17" s="163"/>
      <c r="Q17" s="24"/>
      <c r="R17" s="24"/>
      <c r="S17" s="24"/>
      <c r="T17" s="24"/>
      <c r="U17" s="164"/>
      <c r="V17" s="24"/>
      <c r="W17" s="24"/>
    </row>
    <row r="18" s="1" customFormat="1" ht="37" customHeight="1" spans="1:23">
      <c r="A18" s="162" t="s">
        <v>247</v>
      </c>
      <c r="B18" s="162" t="s">
        <v>255</v>
      </c>
      <c r="C18" s="22" t="s">
        <v>254</v>
      </c>
      <c r="D18" s="162" t="s">
        <v>72</v>
      </c>
      <c r="E18" s="162" t="s">
        <v>89</v>
      </c>
      <c r="F18" s="162" t="s">
        <v>159</v>
      </c>
      <c r="G18" s="162" t="s">
        <v>262</v>
      </c>
      <c r="H18" s="162" t="s">
        <v>263</v>
      </c>
      <c r="I18" s="24">
        <v>5000</v>
      </c>
      <c r="J18" s="24">
        <v>5000</v>
      </c>
      <c r="K18" s="24">
        <v>5000</v>
      </c>
      <c r="L18" s="24"/>
      <c r="M18" s="24"/>
      <c r="N18" s="163"/>
      <c r="O18" s="163"/>
      <c r="P18" s="163"/>
      <c r="Q18" s="24"/>
      <c r="R18" s="24"/>
      <c r="S18" s="24"/>
      <c r="T18" s="24"/>
      <c r="U18" s="164"/>
      <c r="V18" s="24"/>
      <c r="W18" s="24"/>
    </row>
    <row r="19" s="1" customFormat="1" ht="37" customHeight="1" spans="1:23">
      <c r="A19" s="162" t="s">
        <v>247</v>
      </c>
      <c r="B19" s="162" t="s">
        <v>255</v>
      </c>
      <c r="C19" s="22" t="s">
        <v>254</v>
      </c>
      <c r="D19" s="162" t="s">
        <v>72</v>
      </c>
      <c r="E19" s="162" t="s">
        <v>89</v>
      </c>
      <c r="F19" s="162" t="s">
        <v>159</v>
      </c>
      <c r="G19" s="162" t="s">
        <v>264</v>
      </c>
      <c r="H19" s="162" t="s">
        <v>265</v>
      </c>
      <c r="I19" s="24">
        <v>28800</v>
      </c>
      <c r="J19" s="24">
        <v>28800</v>
      </c>
      <c r="K19" s="24">
        <v>28800</v>
      </c>
      <c r="L19" s="24"/>
      <c r="M19" s="24"/>
      <c r="N19" s="163"/>
      <c r="O19" s="163"/>
      <c r="P19" s="163"/>
      <c r="Q19" s="24"/>
      <c r="R19" s="24"/>
      <c r="S19" s="24"/>
      <c r="T19" s="24"/>
      <c r="U19" s="164"/>
      <c r="V19" s="24"/>
      <c r="W19" s="24"/>
    </row>
    <row r="20" s="1" customFormat="1" ht="37" customHeight="1" spans="1:23">
      <c r="A20" s="161" t="s">
        <v>266</v>
      </c>
      <c r="B20" s="25"/>
      <c r="C20" s="25"/>
      <c r="D20" s="25"/>
      <c r="E20" s="25"/>
      <c r="F20" s="25"/>
      <c r="G20" s="25"/>
      <c r="H20" s="25"/>
      <c r="I20" s="24">
        <v>23212.8</v>
      </c>
      <c r="J20" s="24">
        <v>23212.8</v>
      </c>
      <c r="K20" s="24">
        <v>23212.8</v>
      </c>
      <c r="L20" s="24"/>
      <c r="M20" s="24"/>
      <c r="N20" s="163"/>
      <c r="O20" s="163"/>
      <c r="P20" s="163"/>
      <c r="Q20" s="24"/>
      <c r="R20" s="24"/>
      <c r="S20" s="24"/>
      <c r="T20" s="24"/>
      <c r="U20" s="164"/>
      <c r="V20" s="24"/>
      <c r="W20" s="24"/>
    </row>
    <row r="21" s="1" customFormat="1" ht="37" customHeight="1" spans="1:23">
      <c r="A21" s="162" t="s">
        <v>247</v>
      </c>
      <c r="B21" s="162" t="s">
        <v>267</v>
      </c>
      <c r="C21" s="22" t="s">
        <v>266</v>
      </c>
      <c r="D21" s="162" t="s">
        <v>72</v>
      </c>
      <c r="E21" s="162" t="s">
        <v>96</v>
      </c>
      <c r="F21" s="162" t="s">
        <v>163</v>
      </c>
      <c r="G21" s="162" t="s">
        <v>238</v>
      </c>
      <c r="H21" s="162" t="s">
        <v>239</v>
      </c>
      <c r="I21" s="24">
        <v>23212.8</v>
      </c>
      <c r="J21" s="24">
        <v>23212.8</v>
      </c>
      <c r="K21" s="24">
        <v>23212.8</v>
      </c>
      <c r="L21" s="24"/>
      <c r="M21" s="24"/>
      <c r="N21" s="163"/>
      <c r="O21" s="163"/>
      <c r="P21" s="163"/>
      <c r="Q21" s="24"/>
      <c r="R21" s="24"/>
      <c r="S21" s="24"/>
      <c r="T21" s="24"/>
      <c r="U21" s="164"/>
      <c r="V21" s="24"/>
      <c r="W21" s="24"/>
    </row>
    <row r="22" s="1" customFormat="1" ht="37" customHeight="1" spans="1:23">
      <c r="A22" s="161" t="s">
        <v>268</v>
      </c>
      <c r="B22" s="25"/>
      <c r="C22" s="25"/>
      <c r="D22" s="25"/>
      <c r="E22" s="25"/>
      <c r="F22" s="25"/>
      <c r="G22" s="25"/>
      <c r="H22" s="25"/>
      <c r="I22" s="24">
        <v>550000</v>
      </c>
      <c r="J22" s="24"/>
      <c r="K22" s="24"/>
      <c r="L22" s="24"/>
      <c r="M22" s="24"/>
      <c r="N22" s="163"/>
      <c r="O22" s="163"/>
      <c r="P22" s="163"/>
      <c r="Q22" s="24"/>
      <c r="R22" s="24">
        <v>550000</v>
      </c>
      <c r="S22" s="24"/>
      <c r="T22" s="24"/>
      <c r="U22" s="164"/>
      <c r="V22" s="24"/>
      <c r="W22" s="24">
        <v>550000</v>
      </c>
    </row>
    <row r="23" s="1" customFormat="1" ht="37" customHeight="1" spans="1:23">
      <c r="A23" s="162" t="s">
        <v>247</v>
      </c>
      <c r="B23" s="162" t="s">
        <v>269</v>
      </c>
      <c r="C23" s="22" t="s">
        <v>268</v>
      </c>
      <c r="D23" s="162" t="s">
        <v>72</v>
      </c>
      <c r="E23" s="162" t="s">
        <v>89</v>
      </c>
      <c r="F23" s="162" t="s">
        <v>159</v>
      </c>
      <c r="G23" s="162" t="s">
        <v>238</v>
      </c>
      <c r="H23" s="162" t="s">
        <v>239</v>
      </c>
      <c r="I23" s="24">
        <v>550000</v>
      </c>
      <c r="J23" s="24"/>
      <c r="K23" s="24"/>
      <c r="L23" s="24"/>
      <c r="M23" s="24"/>
      <c r="N23" s="163"/>
      <c r="O23" s="163"/>
      <c r="P23" s="163"/>
      <c r="Q23" s="24"/>
      <c r="R23" s="24">
        <v>550000</v>
      </c>
      <c r="S23" s="24"/>
      <c r="T23" s="24"/>
      <c r="U23" s="164"/>
      <c r="V23" s="24"/>
      <c r="W23" s="24">
        <v>550000</v>
      </c>
    </row>
    <row r="24" s="1" customFormat="1" ht="37" customHeight="1" spans="1:23">
      <c r="A24" s="34" t="s">
        <v>108</v>
      </c>
      <c r="B24" s="35"/>
      <c r="C24" s="35"/>
      <c r="D24" s="35"/>
      <c r="E24" s="35"/>
      <c r="F24" s="35"/>
      <c r="G24" s="35"/>
      <c r="H24" s="36"/>
      <c r="I24" s="24">
        <v>1093190.76</v>
      </c>
      <c r="J24" s="24">
        <v>543190.76</v>
      </c>
      <c r="K24" s="165">
        <v>543190.76</v>
      </c>
      <c r="L24" s="24"/>
      <c r="M24" s="24"/>
      <c r="N24" s="163"/>
      <c r="O24" s="163"/>
      <c r="P24" s="163"/>
      <c r="Q24" s="24"/>
      <c r="R24" s="24">
        <v>550000</v>
      </c>
      <c r="S24" s="24"/>
      <c r="T24" s="24"/>
      <c r="U24" s="166"/>
      <c r="V24" s="24"/>
      <c r="W24" s="24">
        <v>550000</v>
      </c>
    </row>
    <row r="25" ht="37" customHeight="1"/>
  </sheetData>
  <autoFilter xmlns:etc="http://www.wps.cn/officeDocument/2017/etCustomData" ref="A6:W24" etc:filterBottomFollowUsedRange="0">
    <extLst/>
  </autoFilter>
  <mergeCells count="33">
    <mergeCell ref="A2:W2"/>
    <mergeCell ref="A3:H3"/>
    <mergeCell ref="J4:M4"/>
    <mergeCell ref="N4:P4"/>
    <mergeCell ref="R4:W4"/>
    <mergeCell ref="A9:C9"/>
    <mergeCell ref="A11:C11"/>
    <mergeCell ref="A13:C13"/>
    <mergeCell ref="A20:C20"/>
    <mergeCell ref="A22:C22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6"/>
  <sheetViews>
    <sheetView showZeros="0" workbookViewId="0">
      <selection activeCell="C17" sqref="C17"/>
    </sheetView>
  </sheetViews>
  <sheetFormatPr defaultColWidth="9.14166666666667" defaultRowHeight="12" customHeight="1"/>
  <cols>
    <col min="1" max="1" width="29.775" customWidth="1"/>
    <col min="2" max="2" width="24.8833333333333" style="60" customWidth="1"/>
    <col min="3" max="3" width="17.175" style="140" customWidth="1"/>
    <col min="4" max="4" width="21.0333333333333" style="140" customWidth="1"/>
    <col min="5" max="5" width="23.575" style="140" customWidth="1"/>
    <col min="6" max="6" width="11.2833333333333" style="140" customWidth="1"/>
    <col min="7" max="7" width="10.3166666666667" style="140" customWidth="1"/>
    <col min="8" max="8" width="9.31666666666667" style="140" customWidth="1"/>
    <col min="9" max="9" width="13.425" style="140" customWidth="1"/>
    <col min="10" max="10" width="27.45" style="140" customWidth="1"/>
  </cols>
  <sheetData>
    <row r="1" customHeight="1" spans="1:10">
      <c r="A1" s="1"/>
      <c r="B1" s="141"/>
      <c r="C1" s="1"/>
      <c r="D1" s="1"/>
      <c r="E1" s="1"/>
      <c r="F1" s="1"/>
      <c r="G1" s="1"/>
      <c r="H1" s="1"/>
      <c r="I1" s="1"/>
      <c r="J1" s="53" t="s">
        <v>270</v>
      </c>
    </row>
    <row r="2" ht="28.5" customHeight="1" spans="1:10">
      <c r="A2" s="5" t="s">
        <v>271</v>
      </c>
      <c r="B2" s="85"/>
      <c r="C2" s="6"/>
      <c r="D2" s="6"/>
      <c r="E2" s="6"/>
      <c r="F2" s="63"/>
      <c r="G2" s="6"/>
      <c r="H2" s="63"/>
      <c r="I2" s="63"/>
      <c r="J2" s="6"/>
    </row>
    <row r="3" ht="14.25" customHeight="1" spans="1:10">
      <c r="A3" s="55" t="str">
        <f>"单位名称："&amp;"德钦县幼儿园"</f>
        <v>单位名称：德钦县幼儿园</v>
      </c>
      <c r="B3" s="142"/>
      <c r="C3" s="1"/>
      <c r="D3" s="1"/>
      <c r="E3" s="1"/>
      <c r="F3" s="1"/>
      <c r="G3" s="1"/>
      <c r="H3" s="1"/>
      <c r="I3" s="1"/>
      <c r="J3" s="1"/>
    </row>
    <row r="4" ht="27" customHeight="1" spans="1:10">
      <c r="A4" s="46" t="s">
        <v>272</v>
      </c>
      <c r="B4" s="46" t="s">
        <v>273</v>
      </c>
      <c r="C4" s="143" t="s">
        <v>274</v>
      </c>
      <c r="D4" s="143" t="s">
        <v>275</v>
      </c>
      <c r="E4" s="143" t="s">
        <v>276</v>
      </c>
      <c r="F4" s="57" t="s">
        <v>277</v>
      </c>
      <c r="G4" s="143" t="s">
        <v>278</v>
      </c>
      <c r="H4" s="57" t="s">
        <v>279</v>
      </c>
      <c r="I4" s="57" t="s">
        <v>280</v>
      </c>
      <c r="J4" s="143" t="s">
        <v>281</v>
      </c>
    </row>
    <row r="5" ht="14.25" customHeight="1" spans="1:10">
      <c r="A5" s="144">
        <v>1</v>
      </c>
      <c r="B5" s="145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</row>
    <row r="6" ht="14.25" customHeight="1" spans="1:10">
      <c r="A6" s="146" t="s">
        <v>72</v>
      </c>
      <c r="B6" s="147"/>
      <c r="C6" s="148"/>
      <c r="D6" s="148"/>
      <c r="E6" s="149"/>
      <c r="F6" s="148"/>
      <c r="G6" s="149"/>
      <c r="H6" s="148"/>
      <c r="I6" s="148"/>
      <c r="J6" s="149"/>
    </row>
    <row r="7" ht="31" customHeight="1" spans="1:10">
      <c r="A7" s="146" t="str">
        <f>"   "&amp;"遗属补助经费"</f>
        <v>   遗属补助经费</v>
      </c>
      <c r="B7" s="150" t="s">
        <v>282</v>
      </c>
      <c r="C7" s="151"/>
      <c r="D7" s="151"/>
      <c r="E7" s="151"/>
      <c r="F7" s="152"/>
      <c r="G7" s="151"/>
      <c r="H7" s="152"/>
      <c r="I7" s="152"/>
      <c r="J7" s="151"/>
    </row>
    <row r="8" ht="14.25" customHeight="1" spans="1:10">
      <c r="A8" s="146"/>
      <c r="B8" s="150"/>
      <c r="C8" s="151" t="s">
        <v>283</v>
      </c>
      <c r="D8" s="151" t="s">
        <v>284</v>
      </c>
      <c r="E8" s="151" t="s">
        <v>285</v>
      </c>
      <c r="F8" s="152" t="s">
        <v>286</v>
      </c>
      <c r="G8" s="151" t="s">
        <v>153</v>
      </c>
      <c r="H8" s="152" t="s">
        <v>287</v>
      </c>
      <c r="I8" s="152" t="s">
        <v>288</v>
      </c>
      <c r="J8" s="151" t="s">
        <v>289</v>
      </c>
    </row>
    <row r="9" ht="14.25" customHeight="1" spans="1:10">
      <c r="A9" s="25"/>
      <c r="B9" s="153"/>
      <c r="C9" s="151" t="s">
        <v>283</v>
      </c>
      <c r="D9" s="151" t="s">
        <v>290</v>
      </c>
      <c r="E9" s="151" t="s">
        <v>291</v>
      </c>
      <c r="F9" s="152" t="s">
        <v>286</v>
      </c>
      <c r="G9" s="151" t="s">
        <v>292</v>
      </c>
      <c r="H9" s="152" t="s">
        <v>293</v>
      </c>
      <c r="I9" s="152" t="s">
        <v>294</v>
      </c>
      <c r="J9" s="151" t="s">
        <v>295</v>
      </c>
    </row>
    <row r="10" ht="26" customHeight="1" spans="1:10">
      <c r="A10" s="25"/>
      <c r="B10" s="153"/>
      <c r="C10" s="151" t="s">
        <v>283</v>
      </c>
      <c r="D10" s="151" t="s">
        <v>296</v>
      </c>
      <c r="E10" s="151" t="s">
        <v>297</v>
      </c>
      <c r="F10" s="152" t="s">
        <v>286</v>
      </c>
      <c r="G10" s="151" t="s">
        <v>298</v>
      </c>
      <c r="H10" s="152" t="s">
        <v>299</v>
      </c>
      <c r="I10" s="152" t="s">
        <v>288</v>
      </c>
      <c r="J10" s="151" t="s">
        <v>300</v>
      </c>
    </row>
    <row r="11" ht="14.25" customHeight="1" spans="1:10">
      <c r="A11" s="25"/>
      <c r="B11" s="153"/>
      <c r="C11" s="151" t="s">
        <v>301</v>
      </c>
      <c r="D11" s="151" t="s">
        <v>302</v>
      </c>
      <c r="E11" s="151" t="s">
        <v>303</v>
      </c>
      <c r="F11" s="152" t="s">
        <v>286</v>
      </c>
      <c r="G11" s="151" t="s">
        <v>304</v>
      </c>
      <c r="H11" s="152" t="s">
        <v>305</v>
      </c>
      <c r="I11" s="152" t="s">
        <v>294</v>
      </c>
      <c r="J11" s="151" t="s">
        <v>303</v>
      </c>
    </row>
    <row r="12" ht="14.25" customHeight="1" spans="1:10">
      <c r="A12" s="25"/>
      <c r="B12" s="153"/>
      <c r="C12" s="151" t="s">
        <v>306</v>
      </c>
      <c r="D12" s="151" t="s">
        <v>307</v>
      </c>
      <c r="E12" s="151" t="s">
        <v>308</v>
      </c>
      <c r="F12" s="152" t="s">
        <v>309</v>
      </c>
      <c r="G12" s="151" t="s">
        <v>310</v>
      </c>
      <c r="H12" s="152" t="s">
        <v>293</v>
      </c>
      <c r="I12" s="152" t="s">
        <v>294</v>
      </c>
      <c r="J12" s="151" t="s">
        <v>311</v>
      </c>
    </row>
    <row r="13" ht="36" customHeight="1" spans="1:10">
      <c r="A13" s="146" t="str">
        <f>"   "&amp;"供暖费资金"</f>
        <v>   供暖费资金</v>
      </c>
      <c r="B13" s="150" t="s">
        <v>312</v>
      </c>
      <c r="C13" s="154"/>
      <c r="D13" s="154"/>
      <c r="E13" s="154"/>
      <c r="F13" s="154"/>
      <c r="G13" s="154"/>
      <c r="H13" s="154"/>
      <c r="I13" s="154"/>
      <c r="J13" s="154"/>
    </row>
    <row r="14" ht="14.25" customHeight="1" spans="1:10">
      <c r="A14" s="25"/>
      <c r="B14" s="153"/>
      <c r="C14" s="151" t="s">
        <v>283</v>
      </c>
      <c r="D14" s="151" t="s">
        <v>284</v>
      </c>
      <c r="E14" s="151" t="s">
        <v>313</v>
      </c>
      <c r="F14" s="152" t="s">
        <v>286</v>
      </c>
      <c r="G14" s="151" t="s">
        <v>292</v>
      </c>
      <c r="H14" s="152" t="s">
        <v>293</v>
      </c>
      <c r="I14" s="152" t="s">
        <v>288</v>
      </c>
      <c r="J14" s="151" t="s">
        <v>314</v>
      </c>
    </row>
    <row r="15" ht="14.25" customHeight="1" spans="1:10">
      <c r="A15" s="25"/>
      <c r="B15" s="153"/>
      <c r="C15" s="151" t="s">
        <v>283</v>
      </c>
      <c r="D15" s="151" t="s">
        <v>284</v>
      </c>
      <c r="E15" s="151" t="s">
        <v>315</v>
      </c>
      <c r="F15" s="152" t="s">
        <v>286</v>
      </c>
      <c r="G15" s="151" t="s">
        <v>156</v>
      </c>
      <c r="H15" s="152" t="s">
        <v>316</v>
      </c>
      <c r="I15" s="152" t="s">
        <v>288</v>
      </c>
      <c r="J15" s="151" t="s">
        <v>317</v>
      </c>
    </row>
    <row r="16" ht="14.25" customHeight="1" spans="1:10">
      <c r="A16" s="25"/>
      <c r="B16" s="153"/>
      <c r="C16" s="151" t="s">
        <v>283</v>
      </c>
      <c r="D16" s="151" t="s">
        <v>290</v>
      </c>
      <c r="E16" s="151" t="s">
        <v>318</v>
      </c>
      <c r="F16" s="152" t="s">
        <v>286</v>
      </c>
      <c r="G16" s="151" t="s">
        <v>292</v>
      </c>
      <c r="H16" s="152" t="s">
        <v>293</v>
      </c>
      <c r="I16" s="152" t="s">
        <v>288</v>
      </c>
      <c r="J16" s="151" t="s">
        <v>319</v>
      </c>
    </row>
    <row r="17" ht="125" customHeight="1" spans="1:10">
      <c r="A17" s="25"/>
      <c r="B17" s="153"/>
      <c r="C17" s="151" t="s">
        <v>283</v>
      </c>
      <c r="D17" s="151" t="s">
        <v>296</v>
      </c>
      <c r="E17" s="151" t="s">
        <v>320</v>
      </c>
      <c r="F17" s="152" t="s">
        <v>286</v>
      </c>
      <c r="G17" s="151" t="s">
        <v>321</v>
      </c>
      <c r="H17" s="152" t="s">
        <v>305</v>
      </c>
      <c r="I17" s="152" t="s">
        <v>294</v>
      </c>
      <c r="J17" s="151" t="s">
        <v>320</v>
      </c>
    </row>
    <row r="18" ht="14.25" customHeight="1" spans="1:10">
      <c r="A18" s="25"/>
      <c r="B18" s="153"/>
      <c r="C18" s="151" t="s">
        <v>301</v>
      </c>
      <c r="D18" s="151" t="s">
        <v>302</v>
      </c>
      <c r="E18" s="151" t="s">
        <v>322</v>
      </c>
      <c r="F18" s="152" t="s">
        <v>286</v>
      </c>
      <c r="G18" s="151" t="s">
        <v>323</v>
      </c>
      <c r="H18" s="152" t="s">
        <v>305</v>
      </c>
      <c r="I18" s="152" t="s">
        <v>294</v>
      </c>
      <c r="J18" s="151" t="s">
        <v>324</v>
      </c>
    </row>
    <row r="19" ht="14.25" customHeight="1" spans="1:10">
      <c r="A19" s="25"/>
      <c r="B19" s="153"/>
      <c r="C19" s="151" t="s">
        <v>306</v>
      </c>
      <c r="D19" s="151" t="s">
        <v>307</v>
      </c>
      <c r="E19" s="151" t="s">
        <v>325</v>
      </c>
      <c r="F19" s="152" t="s">
        <v>309</v>
      </c>
      <c r="G19" s="151" t="s">
        <v>326</v>
      </c>
      <c r="H19" s="152" t="s">
        <v>293</v>
      </c>
      <c r="I19" s="152" t="s">
        <v>288</v>
      </c>
      <c r="J19" s="151" t="s">
        <v>327</v>
      </c>
    </row>
    <row r="20" ht="137" customHeight="1" spans="1:10">
      <c r="A20" s="146" t="str">
        <f>"   "&amp;"德钦县幼儿园开展园本（藏民族）课程教科研专项经费"</f>
        <v>   德钦县幼儿园开展园本（藏民族）课程教科研专项经费</v>
      </c>
      <c r="B20" s="150" t="s">
        <v>328</v>
      </c>
      <c r="C20" s="154"/>
      <c r="D20" s="154"/>
      <c r="E20" s="154"/>
      <c r="F20" s="154"/>
      <c r="G20" s="154"/>
      <c r="H20" s="154"/>
      <c r="I20" s="154"/>
      <c r="J20" s="154"/>
    </row>
    <row r="21" ht="14.25" customHeight="1" spans="1:10">
      <c r="A21" s="25"/>
      <c r="B21" s="153"/>
      <c r="C21" s="151" t="s">
        <v>283</v>
      </c>
      <c r="D21" s="151" t="s">
        <v>284</v>
      </c>
      <c r="E21" s="151" t="s">
        <v>329</v>
      </c>
      <c r="F21" s="152" t="s">
        <v>309</v>
      </c>
      <c r="G21" s="151" t="s">
        <v>330</v>
      </c>
      <c r="H21" s="152" t="s">
        <v>331</v>
      </c>
      <c r="I21" s="152" t="s">
        <v>288</v>
      </c>
      <c r="J21" s="151" t="s">
        <v>332</v>
      </c>
    </row>
    <row r="22" ht="14.25" customHeight="1" spans="1:10">
      <c r="A22" s="25"/>
      <c r="B22" s="153"/>
      <c r="C22" s="151" t="s">
        <v>283</v>
      </c>
      <c r="D22" s="151" t="s">
        <v>284</v>
      </c>
      <c r="E22" s="151" t="s">
        <v>333</v>
      </c>
      <c r="F22" s="152" t="s">
        <v>309</v>
      </c>
      <c r="G22" s="151" t="s">
        <v>153</v>
      </c>
      <c r="H22" s="152" t="s">
        <v>334</v>
      </c>
      <c r="I22" s="152" t="s">
        <v>288</v>
      </c>
      <c r="J22" s="151" t="s">
        <v>335</v>
      </c>
    </row>
    <row r="23" ht="14.25" customHeight="1" spans="1:10">
      <c r="A23" s="25"/>
      <c r="B23" s="153"/>
      <c r="C23" s="151" t="s">
        <v>283</v>
      </c>
      <c r="D23" s="151" t="s">
        <v>284</v>
      </c>
      <c r="E23" s="151" t="s">
        <v>336</v>
      </c>
      <c r="F23" s="152" t="s">
        <v>309</v>
      </c>
      <c r="G23" s="151" t="s">
        <v>337</v>
      </c>
      <c r="H23" s="152" t="s">
        <v>338</v>
      </c>
      <c r="I23" s="152" t="s">
        <v>288</v>
      </c>
      <c r="J23" s="151" t="s">
        <v>339</v>
      </c>
    </row>
    <row r="24" ht="14.25" customHeight="1" spans="1:10">
      <c r="A24" s="25"/>
      <c r="B24" s="153"/>
      <c r="C24" s="151" t="s">
        <v>283</v>
      </c>
      <c r="D24" s="151" t="s">
        <v>284</v>
      </c>
      <c r="E24" s="151" t="s">
        <v>340</v>
      </c>
      <c r="F24" s="152" t="s">
        <v>309</v>
      </c>
      <c r="G24" s="151" t="s">
        <v>341</v>
      </c>
      <c r="H24" s="152" t="s">
        <v>331</v>
      </c>
      <c r="I24" s="152" t="s">
        <v>288</v>
      </c>
      <c r="J24" s="151" t="s">
        <v>342</v>
      </c>
    </row>
    <row r="25" ht="14.25" customHeight="1" spans="1:10">
      <c r="A25" s="25"/>
      <c r="B25" s="153"/>
      <c r="C25" s="151" t="s">
        <v>283</v>
      </c>
      <c r="D25" s="151" t="s">
        <v>290</v>
      </c>
      <c r="E25" s="151" t="s">
        <v>343</v>
      </c>
      <c r="F25" s="152" t="s">
        <v>309</v>
      </c>
      <c r="G25" s="151" t="s">
        <v>344</v>
      </c>
      <c r="H25" s="152" t="s">
        <v>293</v>
      </c>
      <c r="I25" s="152" t="s">
        <v>288</v>
      </c>
      <c r="J25" s="151" t="s">
        <v>345</v>
      </c>
    </row>
    <row r="26" ht="14.25" customHeight="1" spans="1:10">
      <c r="A26" s="25"/>
      <c r="B26" s="153"/>
      <c r="C26" s="151" t="s">
        <v>283</v>
      </c>
      <c r="D26" s="151" t="s">
        <v>290</v>
      </c>
      <c r="E26" s="151" t="s">
        <v>346</v>
      </c>
      <c r="F26" s="152" t="s">
        <v>309</v>
      </c>
      <c r="G26" s="151" t="s">
        <v>344</v>
      </c>
      <c r="H26" s="152" t="s">
        <v>293</v>
      </c>
      <c r="I26" s="152" t="s">
        <v>288</v>
      </c>
      <c r="J26" s="151" t="s">
        <v>347</v>
      </c>
    </row>
    <row r="27" ht="14.25" customHeight="1" spans="1:10">
      <c r="A27" s="25"/>
      <c r="B27" s="153"/>
      <c r="C27" s="151" t="s">
        <v>283</v>
      </c>
      <c r="D27" s="151" t="s">
        <v>296</v>
      </c>
      <c r="E27" s="151" t="s">
        <v>348</v>
      </c>
      <c r="F27" s="152" t="s">
        <v>286</v>
      </c>
      <c r="G27" s="151" t="s">
        <v>321</v>
      </c>
      <c r="H27" s="152" t="s">
        <v>305</v>
      </c>
      <c r="I27" s="152" t="s">
        <v>294</v>
      </c>
      <c r="J27" s="151" t="s">
        <v>349</v>
      </c>
    </row>
    <row r="28" ht="14.25" customHeight="1" spans="1:10">
      <c r="A28" s="25"/>
      <c r="B28" s="153"/>
      <c r="C28" s="151" t="s">
        <v>283</v>
      </c>
      <c r="D28" s="151" t="s">
        <v>296</v>
      </c>
      <c r="E28" s="151" t="s">
        <v>350</v>
      </c>
      <c r="F28" s="152" t="s">
        <v>286</v>
      </c>
      <c r="G28" s="151" t="s">
        <v>321</v>
      </c>
      <c r="H28" s="152" t="s">
        <v>305</v>
      </c>
      <c r="I28" s="152" t="s">
        <v>294</v>
      </c>
      <c r="J28" s="151" t="s">
        <v>351</v>
      </c>
    </row>
    <row r="29" ht="14.25" customHeight="1" spans="1:10">
      <c r="A29" s="25"/>
      <c r="B29" s="153"/>
      <c r="C29" s="151" t="s">
        <v>301</v>
      </c>
      <c r="D29" s="151" t="s">
        <v>352</v>
      </c>
      <c r="E29" s="151" t="s">
        <v>353</v>
      </c>
      <c r="F29" s="152" t="s">
        <v>286</v>
      </c>
      <c r="G29" s="151" t="s">
        <v>354</v>
      </c>
      <c r="H29" s="152" t="s">
        <v>293</v>
      </c>
      <c r="I29" s="152" t="s">
        <v>294</v>
      </c>
      <c r="J29" s="151" t="s">
        <v>355</v>
      </c>
    </row>
    <row r="30" ht="14.25" customHeight="1" spans="1:10">
      <c r="A30" s="25"/>
      <c r="B30" s="153"/>
      <c r="C30" s="151" t="s">
        <v>301</v>
      </c>
      <c r="D30" s="151" t="s">
        <v>352</v>
      </c>
      <c r="E30" s="151" t="s">
        <v>356</v>
      </c>
      <c r="F30" s="152" t="s">
        <v>286</v>
      </c>
      <c r="G30" s="151" t="s">
        <v>357</v>
      </c>
      <c r="H30" s="152" t="s">
        <v>293</v>
      </c>
      <c r="I30" s="152" t="s">
        <v>294</v>
      </c>
      <c r="J30" s="151" t="s">
        <v>358</v>
      </c>
    </row>
    <row r="31" ht="14.25" customHeight="1" spans="1:10">
      <c r="A31" s="25"/>
      <c r="B31" s="153"/>
      <c r="C31" s="151" t="s">
        <v>306</v>
      </c>
      <c r="D31" s="151" t="s">
        <v>307</v>
      </c>
      <c r="E31" s="151" t="s">
        <v>359</v>
      </c>
      <c r="F31" s="152" t="s">
        <v>309</v>
      </c>
      <c r="G31" s="151" t="s">
        <v>344</v>
      </c>
      <c r="H31" s="152" t="s">
        <v>293</v>
      </c>
      <c r="I31" s="152" t="s">
        <v>288</v>
      </c>
      <c r="J31" s="151" t="s">
        <v>360</v>
      </c>
    </row>
    <row r="32" ht="24" customHeight="1" spans="1:10">
      <c r="A32" s="146" t="str">
        <f>"   "&amp;"自有资金预算经费"</f>
        <v>   自有资金预算经费</v>
      </c>
      <c r="B32" s="150" t="s">
        <v>361</v>
      </c>
      <c r="C32" s="154"/>
      <c r="D32" s="154"/>
      <c r="E32" s="154"/>
      <c r="F32" s="154"/>
      <c r="G32" s="154"/>
      <c r="H32" s="154"/>
      <c r="I32" s="154"/>
      <c r="J32" s="154"/>
    </row>
    <row r="33" ht="14.25" customHeight="1" spans="1:10">
      <c r="A33" s="25"/>
      <c r="B33" s="153"/>
      <c r="C33" s="151" t="s">
        <v>283</v>
      </c>
      <c r="D33" s="151" t="s">
        <v>284</v>
      </c>
      <c r="E33" s="151" t="s">
        <v>362</v>
      </c>
      <c r="F33" s="152" t="s">
        <v>309</v>
      </c>
      <c r="G33" s="151" t="s">
        <v>330</v>
      </c>
      <c r="H33" s="152" t="s">
        <v>331</v>
      </c>
      <c r="I33" s="152" t="s">
        <v>288</v>
      </c>
      <c r="J33" s="151" t="s">
        <v>363</v>
      </c>
    </row>
    <row r="34" ht="14.25" customHeight="1" spans="1:10">
      <c r="A34" s="25"/>
      <c r="B34" s="153"/>
      <c r="C34" s="151" t="s">
        <v>283</v>
      </c>
      <c r="D34" s="151" t="s">
        <v>290</v>
      </c>
      <c r="E34" s="151" t="s">
        <v>364</v>
      </c>
      <c r="F34" s="152" t="s">
        <v>309</v>
      </c>
      <c r="G34" s="151" t="s">
        <v>326</v>
      </c>
      <c r="H34" s="152" t="s">
        <v>293</v>
      </c>
      <c r="I34" s="152" t="s">
        <v>288</v>
      </c>
      <c r="J34" s="151" t="s">
        <v>365</v>
      </c>
    </row>
    <row r="35" ht="14.25" customHeight="1" spans="1:10">
      <c r="A35" s="25"/>
      <c r="B35" s="153"/>
      <c r="C35" s="151" t="s">
        <v>283</v>
      </c>
      <c r="D35" s="151" t="s">
        <v>290</v>
      </c>
      <c r="E35" s="151" t="s">
        <v>366</v>
      </c>
      <c r="F35" s="152" t="s">
        <v>286</v>
      </c>
      <c r="G35" s="151" t="s">
        <v>292</v>
      </c>
      <c r="H35" s="152" t="s">
        <v>293</v>
      </c>
      <c r="I35" s="152" t="s">
        <v>288</v>
      </c>
      <c r="J35" s="151" t="s">
        <v>367</v>
      </c>
    </row>
    <row r="36" ht="14.25" customHeight="1" spans="1:10">
      <c r="A36" s="25"/>
      <c r="B36" s="153"/>
      <c r="C36" s="151" t="s">
        <v>283</v>
      </c>
      <c r="D36" s="151" t="s">
        <v>296</v>
      </c>
      <c r="E36" s="151" t="s">
        <v>368</v>
      </c>
      <c r="F36" s="152" t="s">
        <v>286</v>
      </c>
      <c r="G36" s="151" t="s">
        <v>321</v>
      </c>
      <c r="H36" s="152" t="s">
        <v>305</v>
      </c>
      <c r="I36" s="152" t="s">
        <v>294</v>
      </c>
      <c r="J36" s="151" t="s">
        <v>369</v>
      </c>
    </row>
    <row r="37" ht="89" customHeight="1" spans="1:10">
      <c r="A37" s="25"/>
      <c r="B37" s="153"/>
      <c r="C37" s="151" t="s">
        <v>301</v>
      </c>
      <c r="D37" s="151" t="s">
        <v>352</v>
      </c>
      <c r="E37" s="151" t="s">
        <v>370</v>
      </c>
      <c r="F37" s="152" t="s">
        <v>286</v>
      </c>
      <c r="G37" s="151" t="s">
        <v>371</v>
      </c>
      <c r="H37" s="152" t="s">
        <v>305</v>
      </c>
      <c r="I37" s="152" t="s">
        <v>288</v>
      </c>
      <c r="J37" s="151" t="s">
        <v>372</v>
      </c>
    </row>
    <row r="38" ht="14.25" customHeight="1" spans="1:10">
      <c r="A38" s="25"/>
      <c r="B38" s="153"/>
      <c r="C38" s="151" t="s">
        <v>301</v>
      </c>
      <c r="D38" s="151" t="s">
        <v>302</v>
      </c>
      <c r="E38" s="151" t="s">
        <v>373</v>
      </c>
      <c r="F38" s="152" t="s">
        <v>286</v>
      </c>
      <c r="G38" s="151" t="s">
        <v>323</v>
      </c>
      <c r="H38" s="152" t="s">
        <v>305</v>
      </c>
      <c r="I38" s="152" t="s">
        <v>294</v>
      </c>
      <c r="J38" s="151" t="s">
        <v>373</v>
      </c>
    </row>
    <row r="39" ht="14.25" customHeight="1" spans="1:10">
      <c r="A39" s="25"/>
      <c r="B39" s="153"/>
      <c r="C39" s="151" t="s">
        <v>306</v>
      </c>
      <c r="D39" s="151" t="s">
        <v>307</v>
      </c>
      <c r="E39" s="151" t="s">
        <v>374</v>
      </c>
      <c r="F39" s="152" t="s">
        <v>309</v>
      </c>
      <c r="G39" s="151" t="s">
        <v>344</v>
      </c>
      <c r="H39" s="152" t="s">
        <v>293</v>
      </c>
      <c r="I39" s="152" t="s">
        <v>288</v>
      </c>
      <c r="J39" s="151" t="s">
        <v>375</v>
      </c>
    </row>
    <row r="40" ht="93" customHeight="1" spans="1:10">
      <c r="A40" s="146" t="str">
        <f>"   "&amp;"学生生均公用经费"</f>
        <v>   学生生均公用经费</v>
      </c>
      <c r="B40" s="150" t="s">
        <v>376</v>
      </c>
      <c r="C40" s="154"/>
      <c r="D40" s="154"/>
      <c r="E40" s="154"/>
      <c r="F40" s="154"/>
      <c r="G40" s="154"/>
      <c r="H40" s="154"/>
      <c r="I40" s="154"/>
      <c r="J40" s="154"/>
    </row>
    <row r="41" ht="14.25" customHeight="1" spans="1:10">
      <c r="A41" s="25"/>
      <c r="B41" s="153"/>
      <c r="C41" s="151" t="s">
        <v>283</v>
      </c>
      <c r="D41" s="151" t="s">
        <v>284</v>
      </c>
      <c r="E41" s="151" t="s">
        <v>377</v>
      </c>
      <c r="F41" s="152" t="s">
        <v>309</v>
      </c>
      <c r="G41" s="151" t="s">
        <v>154</v>
      </c>
      <c r="H41" s="152" t="s">
        <v>331</v>
      </c>
      <c r="I41" s="152" t="s">
        <v>288</v>
      </c>
      <c r="J41" s="151" t="s">
        <v>378</v>
      </c>
    </row>
    <row r="42" ht="14.25" customHeight="1" spans="1:10">
      <c r="A42" s="25"/>
      <c r="B42" s="153"/>
      <c r="C42" s="151" t="s">
        <v>283</v>
      </c>
      <c r="D42" s="151" t="s">
        <v>284</v>
      </c>
      <c r="E42" s="151" t="s">
        <v>379</v>
      </c>
      <c r="F42" s="152" t="s">
        <v>309</v>
      </c>
      <c r="G42" s="151" t="s">
        <v>155</v>
      </c>
      <c r="H42" s="152" t="s">
        <v>331</v>
      </c>
      <c r="I42" s="152" t="s">
        <v>288</v>
      </c>
      <c r="J42" s="151" t="s">
        <v>380</v>
      </c>
    </row>
    <row r="43" ht="14.25" customHeight="1" spans="1:10">
      <c r="A43" s="25"/>
      <c r="B43" s="153"/>
      <c r="C43" s="151" t="s">
        <v>283</v>
      </c>
      <c r="D43" s="151" t="s">
        <v>284</v>
      </c>
      <c r="E43" s="151" t="s">
        <v>381</v>
      </c>
      <c r="F43" s="152" t="s">
        <v>309</v>
      </c>
      <c r="G43" s="151" t="s">
        <v>155</v>
      </c>
      <c r="H43" s="152" t="s">
        <v>331</v>
      </c>
      <c r="I43" s="152" t="s">
        <v>288</v>
      </c>
      <c r="J43" s="151" t="s">
        <v>382</v>
      </c>
    </row>
    <row r="44" ht="14.25" customHeight="1" spans="1:10">
      <c r="A44" s="25"/>
      <c r="B44" s="153"/>
      <c r="C44" s="151" t="s">
        <v>283</v>
      </c>
      <c r="D44" s="151" t="s">
        <v>284</v>
      </c>
      <c r="E44" s="151" t="s">
        <v>383</v>
      </c>
      <c r="F44" s="152" t="s">
        <v>309</v>
      </c>
      <c r="G44" s="151" t="s">
        <v>154</v>
      </c>
      <c r="H44" s="152" t="s">
        <v>331</v>
      </c>
      <c r="I44" s="152" t="s">
        <v>288</v>
      </c>
      <c r="J44" s="151" t="s">
        <v>384</v>
      </c>
    </row>
    <row r="45" ht="14.25" customHeight="1" spans="1:10">
      <c r="A45" s="25"/>
      <c r="B45" s="153"/>
      <c r="C45" s="151" t="s">
        <v>283</v>
      </c>
      <c r="D45" s="151" t="s">
        <v>284</v>
      </c>
      <c r="E45" s="151" t="s">
        <v>385</v>
      </c>
      <c r="F45" s="152" t="s">
        <v>286</v>
      </c>
      <c r="G45" s="151" t="s">
        <v>156</v>
      </c>
      <c r="H45" s="152" t="s">
        <v>316</v>
      </c>
      <c r="I45" s="152" t="s">
        <v>288</v>
      </c>
      <c r="J45" s="151" t="s">
        <v>386</v>
      </c>
    </row>
    <row r="46" ht="14.25" customHeight="1" spans="1:10">
      <c r="A46" s="25"/>
      <c r="B46" s="153"/>
      <c r="C46" s="151" t="s">
        <v>283</v>
      </c>
      <c r="D46" s="151" t="s">
        <v>290</v>
      </c>
      <c r="E46" s="151" t="s">
        <v>387</v>
      </c>
      <c r="F46" s="152" t="s">
        <v>309</v>
      </c>
      <c r="G46" s="151" t="s">
        <v>326</v>
      </c>
      <c r="H46" s="152" t="s">
        <v>293</v>
      </c>
      <c r="I46" s="152" t="s">
        <v>288</v>
      </c>
      <c r="J46" s="151" t="s">
        <v>388</v>
      </c>
    </row>
    <row r="47" ht="14.25" customHeight="1" spans="1:10">
      <c r="A47" s="25"/>
      <c r="B47" s="153"/>
      <c r="C47" s="151" t="s">
        <v>283</v>
      </c>
      <c r="D47" s="151" t="s">
        <v>290</v>
      </c>
      <c r="E47" s="151" t="s">
        <v>389</v>
      </c>
      <c r="F47" s="152" t="s">
        <v>309</v>
      </c>
      <c r="G47" s="151" t="s">
        <v>310</v>
      </c>
      <c r="H47" s="152" t="s">
        <v>293</v>
      </c>
      <c r="I47" s="152" t="s">
        <v>288</v>
      </c>
      <c r="J47" s="151" t="s">
        <v>390</v>
      </c>
    </row>
    <row r="48" ht="14.25" customHeight="1" spans="1:10">
      <c r="A48" s="25"/>
      <c r="B48" s="153"/>
      <c r="C48" s="151" t="s">
        <v>283</v>
      </c>
      <c r="D48" s="151" t="s">
        <v>290</v>
      </c>
      <c r="E48" s="151" t="s">
        <v>391</v>
      </c>
      <c r="F48" s="152" t="s">
        <v>286</v>
      </c>
      <c r="G48" s="151" t="s">
        <v>326</v>
      </c>
      <c r="H48" s="152" t="s">
        <v>293</v>
      </c>
      <c r="I48" s="152" t="s">
        <v>288</v>
      </c>
      <c r="J48" s="151" t="s">
        <v>392</v>
      </c>
    </row>
    <row r="49" ht="14.25" customHeight="1" spans="1:10">
      <c r="A49" s="25"/>
      <c r="B49" s="153"/>
      <c r="C49" s="151" t="s">
        <v>283</v>
      </c>
      <c r="D49" s="151" t="s">
        <v>296</v>
      </c>
      <c r="E49" s="151" t="s">
        <v>393</v>
      </c>
      <c r="F49" s="152" t="s">
        <v>286</v>
      </c>
      <c r="G49" s="151" t="s">
        <v>394</v>
      </c>
      <c r="H49" s="152" t="s">
        <v>305</v>
      </c>
      <c r="I49" s="152" t="s">
        <v>288</v>
      </c>
      <c r="J49" s="151" t="s">
        <v>395</v>
      </c>
    </row>
    <row r="50" ht="14.25" customHeight="1" spans="1:10">
      <c r="A50" s="25"/>
      <c r="B50" s="153"/>
      <c r="C50" s="151" t="s">
        <v>283</v>
      </c>
      <c r="D50" s="151" t="s">
        <v>296</v>
      </c>
      <c r="E50" s="151" t="s">
        <v>396</v>
      </c>
      <c r="F50" s="152" t="s">
        <v>286</v>
      </c>
      <c r="G50" s="151" t="s">
        <v>394</v>
      </c>
      <c r="H50" s="152" t="s">
        <v>305</v>
      </c>
      <c r="I50" s="152" t="s">
        <v>288</v>
      </c>
      <c r="J50" s="151" t="s">
        <v>397</v>
      </c>
    </row>
    <row r="51" ht="14.25" customHeight="1" spans="1:10">
      <c r="A51" s="25"/>
      <c r="B51" s="153"/>
      <c r="C51" s="151" t="s">
        <v>283</v>
      </c>
      <c r="D51" s="151" t="s">
        <v>296</v>
      </c>
      <c r="E51" s="151" t="s">
        <v>398</v>
      </c>
      <c r="F51" s="152" t="s">
        <v>286</v>
      </c>
      <c r="G51" s="151" t="s">
        <v>399</v>
      </c>
      <c r="H51" s="152" t="s">
        <v>305</v>
      </c>
      <c r="I51" s="152" t="s">
        <v>288</v>
      </c>
      <c r="J51" s="151" t="s">
        <v>400</v>
      </c>
    </row>
    <row r="52" ht="14.25" customHeight="1" spans="1:10">
      <c r="A52" s="25"/>
      <c r="B52" s="153"/>
      <c r="C52" s="151" t="s">
        <v>301</v>
      </c>
      <c r="D52" s="151" t="s">
        <v>352</v>
      </c>
      <c r="E52" s="151" t="s">
        <v>401</v>
      </c>
      <c r="F52" s="152" t="s">
        <v>286</v>
      </c>
      <c r="G52" s="151" t="s">
        <v>402</v>
      </c>
      <c r="H52" s="152" t="s">
        <v>305</v>
      </c>
      <c r="I52" s="152" t="s">
        <v>294</v>
      </c>
      <c r="J52" s="151" t="s">
        <v>403</v>
      </c>
    </row>
    <row r="53" ht="14.25" customHeight="1" spans="1:10">
      <c r="A53" s="25"/>
      <c r="B53" s="153"/>
      <c r="C53" s="151" t="s">
        <v>301</v>
      </c>
      <c r="D53" s="151" t="s">
        <v>352</v>
      </c>
      <c r="E53" s="151" t="s">
        <v>404</v>
      </c>
      <c r="F53" s="152" t="s">
        <v>286</v>
      </c>
      <c r="G53" s="151" t="s">
        <v>405</v>
      </c>
      <c r="H53" s="152" t="s">
        <v>305</v>
      </c>
      <c r="I53" s="152" t="s">
        <v>294</v>
      </c>
      <c r="J53" s="151" t="s">
        <v>406</v>
      </c>
    </row>
    <row r="54" customHeight="1" spans="1:10">
      <c r="A54" s="25"/>
      <c r="B54" s="153"/>
      <c r="C54" s="151" t="s">
        <v>301</v>
      </c>
      <c r="D54" s="151" t="s">
        <v>352</v>
      </c>
      <c r="E54" s="151" t="s">
        <v>407</v>
      </c>
      <c r="F54" s="152" t="s">
        <v>286</v>
      </c>
      <c r="G54" s="151" t="s">
        <v>402</v>
      </c>
      <c r="H54" s="152" t="s">
        <v>305</v>
      </c>
      <c r="I54" s="152" t="s">
        <v>294</v>
      </c>
      <c r="J54" s="151" t="s">
        <v>408</v>
      </c>
    </row>
    <row r="55" customHeight="1" spans="1:10">
      <c r="A55" s="25"/>
      <c r="B55" s="153"/>
      <c r="C55" s="151" t="s">
        <v>301</v>
      </c>
      <c r="D55" s="151" t="s">
        <v>302</v>
      </c>
      <c r="E55" s="151" t="s">
        <v>409</v>
      </c>
      <c r="F55" s="152" t="s">
        <v>286</v>
      </c>
      <c r="G55" s="151" t="s">
        <v>410</v>
      </c>
      <c r="H55" s="152" t="s">
        <v>305</v>
      </c>
      <c r="I55" s="152" t="s">
        <v>294</v>
      </c>
      <c r="J55" s="151" t="s">
        <v>409</v>
      </c>
    </row>
    <row r="56" customHeight="1" spans="1:10">
      <c r="A56" s="25"/>
      <c r="B56" s="153"/>
      <c r="C56" s="151" t="s">
        <v>306</v>
      </c>
      <c r="D56" s="151" t="s">
        <v>307</v>
      </c>
      <c r="E56" s="151" t="s">
        <v>359</v>
      </c>
      <c r="F56" s="152" t="s">
        <v>309</v>
      </c>
      <c r="G56" s="151" t="s">
        <v>310</v>
      </c>
      <c r="H56" s="152" t="s">
        <v>293</v>
      </c>
      <c r="I56" s="152" t="s">
        <v>288</v>
      </c>
      <c r="J56" s="151" t="s">
        <v>411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斯那取次</cp:lastModifiedBy>
  <dcterms:created xsi:type="dcterms:W3CDTF">2026-01-13T06:51:00Z</dcterms:created>
  <dcterms:modified xsi:type="dcterms:W3CDTF">2026-03-12T01:51:11Z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