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2" activeTab="12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<sst xmlns="http://schemas.openxmlformats.org/spreadsheetml/2006/main" count="748" uniqueCount="355">
  <si>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</si>
  <si>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</si>
  <si>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</si>
  <si>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</si>
  <si>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</si>
  <si>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</si>
  <si>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</si>
  <si>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</si>
  <si>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</si>
  <si>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</si>
  <si>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</si>
  <si>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</si>
  <si>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</si>
  <si>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</si>
  <si>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</si>
  <si>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</si>
  <si>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</si>
  <si>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</si>
  <si>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</si>
  <si>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</si>
  <si>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</si>
  <si>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</si>
  <si>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</si>
  <si>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</si>
  <si>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</si>
  <si>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</si>
  <si>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</si>
  <si>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</si>
  <si>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</si>
  <si>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</si>
  <si>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</si>
  <si>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</si>
  <si>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</si>
  <si>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</si>
  <si>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</si>
  <si>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</si>
  <si>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</si>
  <si>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</si>
  <si>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</si>
  <si>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</si>
  <si>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</si>
  <si>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</si>
  <si>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</si>
  <si>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</si>
  <si>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</si>
  <si>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</si>
  <si>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</si>
  <si>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</si>
  <si>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</si>
  <si>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</si>
  <si>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</si>
  <si>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</si>
  <si>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</si>
  <si>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</si>
  <si>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</si>
  <si>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</si>
  <si>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</si>
  <si>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</si>
  <si>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</si>
  <si>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</si>
  <si>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</si>
  <si>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</si>
  <si>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</si>
  <si>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</si>
  <si>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</si>
  <si>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</si>
  <si>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</si>
  <si>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</si>
  <si>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</si>
  <si>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</si>
  <si>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</si>
  <si>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</si>
  <si>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德钦县示范小学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</si>
  <si>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</si>
  <si>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</si>
  <si>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</si>
  <si>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</si>
  <si>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</si>
  <si>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</si>
  <si>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</si>
  <si>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</si>
  <si>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</si>
  <si>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</si>
  <si>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</si>
  <si>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</si>
  <si>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</si>
  <si>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</si>
  <si>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</si>
  <si>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</si>
  <si>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2050202</t>
  </si>
  <si>
    <t>208</t>
  </si>
  <si>
    <t>社会保障和就业支出</t>
  </si>
  <si>
    <t>20805</t>
  </si>
  <si>
    <t>2080505</t>
  </si>
  <si>
    <t>2080506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</si>
  <si>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</si>
  <si>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</si>
  <si>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</si>
  <si>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</si>
  <si>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</si>
  <si>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</si>
  <si>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</si>
  <si>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</si>
  <si>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</si>
  <si>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</si>
  <si>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</si>
  <si>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</si>
  <si>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</si>
  <si>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</si>
  <si>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</si>
  <si>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</si>
  <si>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</si>
  <si>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</si>
  <si>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</si>
  <si>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</si>
  <si>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</si>
  <si>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</si>
  <si>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</si>
  <si>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</si>
  <si>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</si>
  <si>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</si>
  <si>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</si>
  <si>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</si>
  <si>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</si>
  <si>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</si>
  <si>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</si>
  <si>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</si>
  <si>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</si>
  <si>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</si>
  <si>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</si>
  <si>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</si>
  <si>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</si>
  <si>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</si>
  <si>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</si>
  <si>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</si>
  <si>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</si>
  <si>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</si>
  <si>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</si>
  <si>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</si>
  <si>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</si>
  <si>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</si>
  <si>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</si>
  <si>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</si>
  <si>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</si>
  <si>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</si>
  <si>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</si>
  <si>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</si>
  <si>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</si>
  <si>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</si>
  <si>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</si>
  <si>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</si>
  <si>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</si>
  <si>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</si>
  <si>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</si>
  <si>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</si>
  <si>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</si>
  <si>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小学教育</t>
  </si>
  <si>
    <t>行政事业单位养老支出</t>
  </si>
  <si>
    <t>机关事业单位基本养老保险缴费支出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</si>
  <si>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</si>
  <si>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</si>
  <si>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</si>
  <si>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</si>
  <si>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</si>
  <si>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</si>
  <si>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</si>
  <si>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</si>
  <si>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</si>
  <si>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</si>
  <si>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</si>
  <si>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</si>
  <si>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</si>
  <si>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</si>
  <si>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</si>
  <si>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“本单位不涉及此项内容，故做空表公开”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</si>
  <si>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</si>
  <si>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</si>
  <si>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</si>
  <si>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</si>
  <si>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</si>
  <si>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</si>
  <si>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</si>
  <si>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</si>
  <si>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</si>
  <si>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</si>
  <si>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</si>
  <si>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</si>
  <si>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</si>
  <si>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</si>
  <si>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</si>
  <si>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</si>
  <si>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</si>
  <si>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</si>
  <si>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</si>
  <si>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</si>
  <si>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533422210000000017352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</si>
  <si>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</si>
  <si>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</si>
  <si>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</si>
  <si>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</si>
  <si>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</si>
  <si>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</si>
  <si>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</si>
  <si>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533422241100002130165</t>
  </si>
  <si>
    <t>事业人员规范后绩效奖</t>
  </si>
  <si>
    <t>533422210000000017353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</si>
  <si>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</si>
  <si>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</si>
  <si>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</si>
  <si>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</si>
  <si>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</si>
  <si>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</si>
  <si>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</si>
  <si>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</si>
  <si>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</si>
  <si>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</si>
  <si>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</si>
  <si>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</si>
  <si>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</si>
  <si>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533422210000000017354</t>
  </si>
  <si>
    <t>30113</t>
  </si>
  <si>
    <t>533422210000000017360</t>
  </si>
  <si>
    <t>一般公用经费</t>
  </si>
  <si>
    <t>30201</t>
  </si>
  <si>
    <t>办公费</t>
  </si>
  <si>
    <t>30211</t>
  </si>
  <si>
    <t>差旅费</t>
  </si>
  <si>
    <t>533422210000000017359</t>
  </si>
  <si>
    <t>工会经费</t>
  </si>
  <si>
    <t>30228</t>
  </si>
  <si>
    <t>30229</t>
  </si>
  <si>
    <t>福利费</t>
  </si>
  <si>
    <t>533422241100002130166</t>
  </si>
  <si>
    <t>体检费</t>
  </si>
  <si>
    <t>533422221100000402225</t>
  </si>
  <si>
    <t>公务用车租赁费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</si>
  <si>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</si>
  <si>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</si>
  <si>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</si>
  <si>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</si>
  <si>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</si>
  <si>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</si>
  <si>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</si>
  <si>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</si>
  <si>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</si>
  <si>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</si>
  <si>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义务教育学校课后服务经费</t>
  </si>
  <si>
    <t>专项业务类</t>
  </si>
  <si>
    <t>533422231100001173007</t>
  </si>
  <si>
    <t>30309</t>
  </si>
  <si>
    <t>奖励金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</si>
  <si>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</si>
  <si>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</si>
  <si>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</si>
  <si>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</si>
  <si>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</si>
  <si>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</si>
  <si>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</si>
  <si>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</si>
  <si>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</si>
  <si>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</si>
  <si>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</si>
  <si>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</si>
  <si>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德钦县义务教育课后服务工作实施方案标准：学生644人，每生每学期200元，一学年两个学期，共需发放257600元。学校开展学生课后服务，以促进学生健康成长、帮助家长解决按时接送学生困难，进一步增强教育服务能力、使人民群众具有更多获得感和幸福感为指导，利用放学后时间组织学生参加丰富多彩的社团活动，激发学习兴趣，发展个性特长，丰富校园生活，促进学生全面发展。</t>
  </si>
  <si>
    <t>产出指标</t>
  </si>
  <si>
    <t>数量指标</t>
  </si>
  <si>
    <t>课后服务教师补助覆盖率</t>
  </si>
  <si>
    <t>=</t>
  </si>
  <si>
    <t>100</t>
  </si>
  <si>
    <t>%</t>
  </si>
  <si>
    <t>定量指标</t>
  </si>
  <si>
    <t>课后服务教师补助覆盖率=100%</t>
  </si>
  <si>
    <t>质量指标</t>
  </si>
  <si>
    <t>课后服务经费发放准确率</t>
  </si>
  <si>
    <t>课后服务经费发放准=100%</t>
  </si>
  <si>
    <t>时效指标</t>
  </si>
  <si>
    <t>课后服务经费发放完成时间</t>
  </si>
  <si>
    <t>2025年12月31日</t>
  </si>
  <si>
    <t>是/否</t>
  </si>
  <si>
    <t>定性指标</t>
  </si>
  <si>
    <t>课后服务经费发放时间为2025年12月31日前</t>
  </si>
  <si>
    <t>成本指标</t>
  </si>
  <si>
    <t>经济成本指标</t>
  </si>
  <si>
    <t>25.76</t>
  </si>
  <si>
    <t>万元</t>
  </si>
  <si>
    <t>按2024年秋季学生644人，标准400元/年，共计25.76万元。</t>
  </si>
  <si>
    <t>效益指标</t>
  </si>
  <si>
    <t>社会效益</t>
  </si>
  <si>
    <t>改善按时接送学生困难</t>
  </si>
  <si>
    <t>改善</t>
  </si>
  <si>
    <t>改善家长按时接送学生的困难</t>
  </si>
  <si>
    <t>可持续影响</t>
  </si>
  <si>
    <t>建立长效管理机制</t>
  </si>
  <si>
    <t>基本建立</t>
  </si>
  <si>
    <t>基本建立长效管理机制</t>
  </si>
  <si>
    <t>满意度指标</t>
  </si>
  <si>
    <t>服务对象满意度</t>
  </si>
  <si>
    <t>受益教师满意度</t>
  </si>
  <si>
    <t>&gt;=</t>
  </si>
  <si>
    <t>90</t>
  </si>
  <si>
    <t>受益教师满意度达90%及以上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</si>
  <si>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</si>
  <si>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</si>
  <si>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</si>
  <si>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</si>
  <si>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</si>
  <si>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本单位不涉及此项内容，故做空表公开”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</si>
  <si>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</si>
  <si>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</si>
  <si>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</si>
  <si>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</si>
  <si>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</si>
  <si>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</si>
  <si>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</si>
  <si>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</si>
  <si>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</si>
  <si>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</si>
  <si>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</si>
  <si>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</si>
  <si>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</si>
  <si>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</si>
  <si>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</si>
  <si>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</si>
  <si>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</si>
  <si>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</si>
  <si>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</si>
  <si>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2025年对下转移支付预算表</t>
  </si>
  <si>
    <t>单位名称（项目）</t>
  </si>
  <si>
    <t>地区</t>
  </si>
  <si>
    <t>政府性基金</t>
  </si>
  <si>
    <t>德钦县</t>
  </si>
  <si>
    <t>预算09-2表</t>
  </si>
  <si>
    <t>2025年对下转移支付绩效目标表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</si>
  <si>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</si>
  <si>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</si>
  <si>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</si>
  <si>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</si>
  <si>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</si>
  <si>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</si>
  <si>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</si>
  <si>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</si>
  <si>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</si>
  <si>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</si>
  <si>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</si>
  <si>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</si>
  <si>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</si>
  <si>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</si>
  <si>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</si>
  <si>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</si>
  <si>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</si>
  <si>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</si>
  <si>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</si>
  <si>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</si>
  <si>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</si>
  <si>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2026、2027年财政暂未安排对应的项目支出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</si>
</sst>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11"/>
      <name val="宋体"/>
      <charset val="1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Microsoft YaHei UI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45" fillId="0" borderId="7">
      <alignment horizontal="right" vertical="center"/>
    </xf>
    <xf numFmtId="49" fontId="45" fillId="0" borderId="7">
      <alignment horizontal="left" vertical="center" wrapText="1"/>
    </xf>
    <xf numFmtId="176" fontId="45" fillId="0" borderId="7">
      <alignment horizontal="right" vertical="center"/>
    </xf>
    <xf numFmtId="177" fontId="45" fillId="0" borderId="7">
      <alignment horizontal="right" vertical="center"/>
    </xf>
    <xf numFmtId="178" fontId="45" fillId="0" borderId="7">
      <alignment horizontal="right" vertical="center"/>
    </xf>
    <xf numFmtId="179" fontId="45" fillId="0" borderId="7">
      <alignment horizontal="right" vertical="center"/>
    </xf>
    <xf numFmtId="10" fontId="45" fillId="0" borderId="7">
      <alignment horizontal="right" vertical="center"/>
    </xf>
    <xf numFmtId="180" fontId="45" fillId="0" borderId="7">
      <alignment horizontal="right" vertical="center"/>
    </xf>
    <xf numFmtId="0" fontId="46" fillId="0" borderId="0">
      <alignment vertical="top"/>
      <protection locked="0"/>
    </xf>
  </cellStyleXfs>
  <cellXfs count="256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8" fillId="0" borderId="0" xfId="57" applyFont="1" applyFill="1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8" fillId="0" borderId="0" xfId="57" applyFont="1" applyFill="1" applyBorder="1" applyAlignment="1" applyProtection="1">
      <alignment vertical="center"/>
    </xf>
    <xf numFmtId="0" fontId="4" fillId="0" borderId="0" xfId="0" applyFont="1" applyAlignment="1">
      <alignment horizontal="right" vertical="center"/>
      <protection locked="0"/>
    </xf>
    <xf numFmtId="0" fontId="9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8" xfId="0" applyFont="1" applyBorder="1" applyAlignment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4" xfId="0" applyFont="1" applyBorder="1" applyAlignment="1">
      <alignment horizontal="left" vertical="center" wrapText="1"/>
      <protection locked="0"/>
    </xf>
    <xf numFmtId="0" fontId="4" fillId="0" borderId="14" xfId="0" applyFont="1" applyBorder="1" applyAlignment="1">
      <alignment horizontal="left" vertical="center"/>
      <protection locked="0"/>
    </xf>
    <xf numFmtId="4" fontId="4" fillId="0" borderId="14" xfId="0" applyNumberFormat="1" applyFont="1" applyBorder="1" applyAlignment="1">
      <alignment horizontal="right" vertical="center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/>
    </xf>
    <xf numFmtId="0" fontId="10" fillId="0" borderId="12" xfId="0" applyFont="1" applyBorder="1" applyAlignment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/>
      <protection locked="0"/>
    </xf>
    <xf numFmtId="0" fontId="10" fillId="0" borderId="13" xfId="0" applyFont="1" applyBorder="1" applyAlignment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/>
      <protection locked="0"/>
    </xf>
    <xf numFmtId="0" fontId="4" fillId="0" borderId="14" xfId="0" applyFont="1" applyBorder="1" applyAlignment="1" applyProtection="1">
      <alignment horizontal="right" vertical="center"/>
    </xf>
    <xf numFmtId="0" fontId="11" fillId="0" borderId="0" xfId="0" applyFont="1" applyAlignment="1">
      <alignment horizontal="right"/>
      <protection locked="0"/>
    </xf>
    <xf numFmtId="49" fontId="11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4" xfId="0" applyNumberFormat="1" applyFont="1" applyBorder="1" applyAlignment="1">
      <alignment horizontal="center" vertical="center" wrapText="1"/>
      <protection locked="0"/>
    </xf>
    <xf numFmtId="49" fontId="5" fillId="0" borderId="14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4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</xf>
    <xf numFmtId="4" fontId="4" fillId="0" borderId="14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49" fontId="7" fillId="0" borderId="7" xfId="50" applyFont="1">
      <alignment horizontal="left" vertical="center" wrapText="1"/>
    </xf>
    <xf numFmtId="0" fontId="6" fillId="0" borderId="0" xfId="0" applyFont="1" applyProtection="1">
      <alignment vertical="top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3" fillId="0" borderId="0" xfId="0" applyFont="1" applyAlignment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0" fontId="16" fillId="0" borderId="0" xfId="57" applyFont="1" applyFill="1" applyAlignment="1" applyProtection="1">
      <alignment horizontal="left" wrapText="1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/>
      <protection locked="0"/>
    </xf>
    <xf numFmtId="4" fontId="19" fillId="0" borderId="7" xfId="0" applyNumberFormat="1" applyFont="1" applyBorder="1" applyAlignment="1" applyProtection="1">
      <alignment vertical="center"/>
    </xf>
    <xf numFmtId="0" fontId="20" fillId="0" borderId="0" xfId="0" applyFont="1" applyProtection="1">
      <alignment vertical="top"/>
    </xf>
    <xf numFmtId="0" fontId="21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/>
    <xf numFmtId="0" fontId="6" fillId="0" borderId="4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7" fillId="0" borderId="14" xfId="0" applyFont="1" applyBorder="1" applyAlignment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4" fontId="4" fillId="0" borderId="14" xfId="0" applyNumberFormat="1" applyFont="1" applyBorder="1" applyAlignment="1" applyProtection="1">
      <alignment vertical="center"/>
    </xf>
    <xf numFmtId="4" fontId="4" fillId="0" borderId="14" xfId="0" applyNumberFormat="1" applyFont="1" applyBorder="1" applyAlignment="1">
      <alignment vertical="center"/>
      <protection locked="0"/>
    </xf>
    <xf numFmtId="0" fontId="4" fillId="0" borderId="14" xfId="0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</xf>
    <xf numFmtId="0" fontId="24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5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5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9" fillId="0" borderId="6" xfId="0" applyFont="1" applyBorder="1" applyAlignment="1" applyProtection="1">
      <alignment horizontal="center" vertical="center"/>
    </xf>
    <xf numFmtId="0" fontId="19" fillId="0" borderId="15" xfId="0" applyFont="1" applyBorder="1" applyAlignment="1" applyProtection="1">
      <alignment horizontal="right" vertical="center"/>
    </xf>
    <xf numFmtId="4" fontId="19" fillId="0" borderId="15" xfId="0" applyNumberFormat="1" applyFont="1" applyBorder="1" applyAlignment="1" applyProtection="1">
      <alignment horizontal="right" vertical="center"/>
    </xf>
    <xf numFmtId="4" fontId="19" fillId="0" borderId="7" xfId="0" applyNumberFormat="1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19" fillId="0" borderId="6" xfId="0" applyFont="1" applyBorder="1" applyAlignment="1">
      <alignment horizontal="center" vertical="center"/>
      <protection locked="0"/>
    </xf>
    <xf numFmtId="4" fontId="19" fillId="0" borderId="15" xfId="0" applyNumberFormat="1" applyFont="1" applyBorder="1" applyAlignment="1">
      <alignment horizontal="right" vertical="center"/>
      <protection locked="0"/>
    </xf>
    <xf numFmtId="4" fontId="19" fillId="0" borderId="7" xfId="0" applyNumberFormat="1" applyFont="1" applyBorder="1" applyAlignment="1">
      <alignment horizontal="right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6" workbookViewId="0">
      <selection activeCell="B33" sqref="B33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1:4">
      <c r="D1" s="115" t="s">
        <v>0</v>
      </c>
    </row>
    <row r="2" ht="36" customHeight="1" spans="1:4">
      <c r="A2" s="4" t="s">
        <v>1</v>
      </c>
      <c r="B2" s="241"/>
      <c r="C2" s="241"/>
      <c r="D2" s="241"/>
    </row>
    <row r="3" ht="24" customHeight="1" spans="1:4">
      <c r="A3" s="39" t="str">
        <f>"单位名称："&amp;"德钦县示范小学"</f>
        <v>单位名称：德钦县示范小学</v>
      </c>
      <c r="B3" s="242"/>
      <c r="C3" s="242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6" t="s">
        <v>8</v>
      </c>
      <c r="B7" s="158">
        <v>18364655.84</v>
      </c>
      <c r="C7" s="206" t="s">
        <v>9</v>
      </c>
      <c r="D7" s="158"/>
    </row>
    <row r="8" ht="22.5" customHeight="1" spans="1:4">
      <c r="A8" s="206" t="s">
        <v>10</v>
      </c>
      <c r="B8" s="158"/>
      <c r="C8" s="206" t="s">
        <v>11</v>
      </c>
      <c r="D8" s="158"/>
    </row>
    <row r="9" ht="22.5" customHeight="1" spans="1:4">
      <c r="A9" s="206" t="s">
        <v>12</v>
      </c>
      <c r="B9" s="158"/>
      <c r="C9" s="206" t="s">
        <v>13</v>
      </c>
      <c r="D9" s="158"/>
    </row>
    <row r="10" ht="22.5" customHeight="1" spans="1:4">
      <c r="A10" s="206" t="s">
        <v>14</v>
      </c>
      <c r="B10" s="110"/>
      <c r="C10" s="206" t="s">
        <v>15</v>
      </c>
      <c r="D10" s="158"/>
    </row>
    <row r="11" ht="22.5" customHeight="1" spans="1:4">
      <c r="A11" s="206" t="s">
        <v>16</v>
      </c>
      <c r="B11" s="158"/>
      <c r="C11" s="203" t="s">
        <v>17</v>
      </c>
      <c r="D11" s="110">
        <v>13542830.18</v>
      </c>
    </row>
    <row r="12" ht="22.5" customHeight="1" spans="1:4">
      <c r="A12" s="206" t="s">
        <v>18</v>
      </c>
      <c r="B12" s="110"/>
      <c r="C12" s="203" t="s">
        <v>19</v>
      </c>
      <c r="D12" s="110"/>
    </row>
    <row r="13" ht="22.5" customHeight="1" spans="1:4">
      <c r="A13" s="206" t="s">
        <v>20</v>
      </c>
      <c r="B13" s="110"/>
      <c r="C13" s="203" t="s">
        <v>21</v>
      </c>
      <c r="D13" s="110"/>
    </row>
    <row r="14" ht="22.5" customHeight="1" spans="1:4">
      <c r="A14" s="206" t="s">
        <v>22</v>
      </c>
      <c r="B14" s="110"/>
      <c r="C14" s="203" t="s">
        <v>23</v>
      </c>
      <c r="D14" s="110">
        <v>1833041.82</v>
      </c>
    </row>
    <row r="15" ht="22.5" customHeight="1" spans="1:4">
      <c r="A15" s="243" t="s">
        <v>24</v>
      </c>
      <c r="B15" s="110"/>
      <c r="C15" s="203" t="s">
        <v>25</v>
      </c>
      <c r="D15" s="110">
        <v>1542722.47</v>
      </c>
    </row>
    <row r="16" ht="22.5" customHeight="1" spans="1:4">
      <c r="A16" s="243" t="s">
        <v>26</v>
      </c>
      <c r="B16" s="244"/>
      <c r="C16" s="203" t="s">
        <v>27</v>
      </c>
      <c r="D16" s="110"/>
    </row>
    <row r="17" ht="22.5" customHeight="1" spans="1:4">
      <c r="A17" s="245"/>
      <c r="B17" s="246"/>
      <c r="C17" s="203" t="s">
        <v>28</v>
      </c>
      <c r="D17" s="110"/>
    </row>
    <row r="18" ht="22.5" customHeight="1" spans="1:4">
      <c r="A18" s="247"/>
      <c r="B18" s="247"/>
      <c r="C18" s="203" t="s">
        <v>29</v>
      </c>
      <c r="D18" s="110"/>
    </row>
    <row r="19" ht="22.5" customHeight="1" spans="1:4">
      <c r="A19" s="247"/>
      <c r="B19" s="247"/>
      <c r="C19" s="203" t="s">
        <v>30</v>
      </c>
      <c r="D19" s="110"/>
    </row>
    <row r="20" ht="22.5" customHeight="1" spans="1:4">
      <c r="A20" s="247"/>
      <c r="B20" s="247"/>
      <c r="C20" s="203" t="s">
        <v>31</v>
      </c>
      <c r="D20" s="110"/>
    </row>
    <row r="21" ht="22.5" customHeight="1" spans="1:4">
      <c r="A21" s="247"/>
      <c r="B21" s="247"/>
      <c r="C21" s="203" t="s">
        <v>32</v>
      </c>
      <c r="D21" s="110"/>
    </row>
    <row r="22" ht="22.5" customHeight="1" spans="1:4">
      <c r="A22" s="247"/>
      <c r="B22" s="247"/>
      <c r="C22" s="203" t="s">
        <v>33</v>
      </c>
      <c r="D22" s="110"/>
    </row>
    <row r="23" ht="22.5" customHeight="1" spans="1:4">
      <c r="A23" s="247"/>
      <c r="B23" s="247"/>
      <c r="C23" s="203" t="s">
        <v>34</v>
      </c>
      <c r="D23" s="110"/>
    </row>
    <row r="24" ht="22.5" customHeight="1" spans="1:4">
      <c r="A24" s="247"/>
      <c r="B24" s="247"/>
      <c r="C24" s="203" t="s">
        <v>35</v>
      </c>
      <c r="D24" s="110"/>
    </row>
    <row r="25" ht="22.5" customHeight="1" spans="1:4">
      <c r="A25" s="247"/>
      <c r="B25" s="247"/>
      <c r="C25" s="203" t="s">
        <v>36</v>
      </c>
      <c r="D25" s="110">
        <v>1446061.37</v>
      </c>
    </row>
    <row r="26" ht="22.5" customHeight="1" spans="1:4">
      <c r="A26" s="247"/>
      <c r="B26" s="247"/>
      <c r="C26" s="203" t="s">
        <v>37</v>
      </c>
      <c r="D26" s="110"/>
    </row>
    <row r="27" ht="22.5" customHeight="1" spans="1:4">
      <c r="A27" s="247"/>
      <c r="B27" s="247"/>
      <c r="C27" s="203" t="s">
        <v>38</v>
      </c>
      <c r="D27" s="110"/>
    </row>
    <row r="28" ht="22.5" customHeight="1" spans="1:4">
      <c r="A28" s="247"/>
      <c r="B28" s="247"/>
      <c r="C28" s="203" t="s">
        <v>39</v>
      </c>
      <c r="D28" s="110"/>
    </row>
    <row r="29" ht="22.5" customHeight="1" spans="1:4">
      <c r="A29" s="247"/>
      <c r="B29" s="247"/>
      <c r="C29" s="203" t="s">
        <v>40</v>
      </c>
      <c r="D29" s="110"/>
    </row>
    <row r="30" ht="22.5" customHeight="1" spans="1:4">
      <c r="A30" s="248"/>
      <c r="B30" s="249"/>
      <c r="C30" s="203" t="s">
        <v>41</v>
      </c>
      <c r="D30" s="110"/>
    </row>
    <row r="31" ht="22.5" customHeight="1" spans="1:4">
      <c r="A31" s="248"/>
      <c r="B31" s="249"/>
      <c r="C31" s="203" t="s">
        <v>42</v>
      </c>
      <c r="D31" s="110"/>
    </row>
    <row r="32" ht="22.5" customHeight="1" spans="1:4">
      <c r="A32" s="248"/>
      <c r="B32" s="249"/>
      <c r="C32" s="203" t="s">
        <v>43</v>
      </c>
      <c r="D32" s="110"/>
    </row>
    <row r="33" ht="22.5" customHeight="1" spans="1:4">
      <c r="A33" s="248" t="s">
        <v>44</v>
      </c>
      <c r="B33" s="250">
        <v>18364655.84</v>
      </c>
      <c r="C33" s="208" t="s">
        <v>45</v>
      </c>
      <c r="D33" s="251">
        <v>18364655.84</v>
      </c>
    </row>
    <row r="34" ht="22.5" customHeight="1" spans="1:4">
      <c r="A34" s="243" t="s">
        <v>46</v>
      </c>
      <c r="B34" s="252"/>
      <c r="C34" s="206" t="s">
        <v>47</v>
      </c>
      <c r="D34" s="49"/>
    </row>
    <row r="35" ht="22.5" customHeight="1" spans="1:4">
      <c r="A35" s="243" t="s">
        <v>48</v>
      </c>
      <c r="B35" s="252"/>
      <c r="C35" s="206" t="s">
        <v>48</v>
      </c>
      <c r="D35" s="48"/>
    </row>
    <row r="36" ht="22.5" customHeight="1" spans="1:4">
      <c r="A36" s="243" t="s">
        <v>49</v>
      </c>
      <c r="B36" s="252"/>
      <c r="C36" s="206" t="s">
        <v>50</v>
      </c>
      <c r="D36" s="49"/>
    </row>
    <row r="37" ht="22.5" customHeight="1" spans="1:4">
      <c r="A37" s="253" t="s">
        <v>51</v>
      </c>
      <c r="B37" s="254">
        <v>18364655.84</v>
      </c>
      <c r="C37" s="208" t="s">
        <v>52</v>
      </c>
      <c r="D37" s="255">
        <v>18364655.84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3"/>
  <sheetViews>
    <sheetView showZeros="0" workbookViewId="0">
      <selection activeCell="A14" sqref="A14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22">
        <v>1</v>
      </c>
      <c r="B1" s="123">
        <v>0</v>
      </c>
      <c r="C1" s="122">
        <v>1</v>
      </c>
      <c r="D1" s="124"/>
      <c r="E1" s="124"/>
      <c r="F1" s="115" t="s">
        <v>301</v>
      </c>
    </row>
    <row r="2" ht="36.75" customHeight="1" spans="1:6">
      <c r="A2" s="125" t="s">
        <v>302</v>
      </c>
      <c r="B2" s="126" t="s">
        <v>303</v>
      </c>
      <c r="C2" s="127"/>
      <c r="D2" s="128"/>
      <c r="E2" s="128"/>
      <c r="F2" s="128"/>
    </row>
    <row r="3" ht="13.5" customHeight="1" spans="1:6">
      <c r="A3" s="6" t="str">
        <f>"单位名称："&amp;"德钦县示范小学"</f>
        <v>单位名称：德钦县示范小学</v>
      </c>
      <c r="B3" s="6" t="s">
        <v>304</v>
      </c>
      <c r="C3" s="122"/>
      <c r="D3" s="124"/>
      <c r="E3" s="124"/>
      <c r="F3" s="115" t="s">
        <v>2</v>
      </c>
    </row>
    <row r="4" ht="19.5" customHeight="1" spans="1:6">
      <c r="A4" s="129" t="s">
        <v>177</v>
      </c>
      <c r="B4" s="130" t="s">
        <v>75</v>
      </c>
      <c r="C4" s="131" t="s">
        <v>76</v>
      </c>
      <c r="D4" s="13" t="s">
        <v>305</v>
      </c>
      <c r="E4" s="13"/>
      <c r="F4" s="14"/>
    </row>
    <row r="5" ht="18.75" customHeight="1" spans="1:6">
      <c r="A5" s="132"/>
      <c r="B5" s="133"/>
      <c r="C5" s="120"/>
      <c r="D5" s="119" t="s">
        <v>57</v>
      </c>
      <c r="E5" s="119" t="s">
        <v>77</v>
      </c>
      <c r="F5" s="119" t="s">
        <v>78</v>
      </c>
    </row>
    <row r="6" ht="18.75" customHeight="1" spans="1:6">
      <c r="A6" s="132">
        <v>1</v>
      </c>
      <c r="B6" s="134" t="s">
        <v>150</v>
      </c>
      <c r="C6" s="120">
        <v>3</v>
      </c>
      <c r="D6" s="119">
        <v>4</v>
      </c>
      <c r="E6" s="119">
        <v>5</v>
      </c>
      <c r="F6" s="119">
        <v>6</v>
      </c>
    </row>
    <row r="7" ht="22.5" customHeight="1" spans="1:6">
      <c r="A7" s="135"/>
      <c r="B7" s="107"/>
      <c r="C7" s="107"/>
      <c r="D7" s="109"/>
      <c r="E7" s="136"/>
      <c r="F7" s="136"/>
    </row>
    <row r="8" ht="22.5" customHeight="1" spans="1:6">
      <c r="A8" s="135"/>
      <c r="B8" s="107"/>
      <c r="C8" s="107"/>
      <c r="D8" s="109"/>
      <c r="E8" s="136"/>
      <c r="F8" s="136"/>
    </row>
    <row r="9" ht="22.5" customHeight="1" spans="1:6">
      <c r="A9" s="137" t="s">
        <v>106</v>
      </c>
      <c r="B9" s="138" t="s">
        <v>106</v>
      </c>
      <c r="C9" s="139" t="s">
        <v>106</v>
      </c>
      <c r="D9" s="140"/>
      <c r="E9" s="141"/>
      <c r="F9" s="141"/>
    </row>
    <row r="10" customHeight="1" spans="1:6">
      <c r="A10" s="27" t="s">
        <v>306</v>
      </c>
    </row>
    <row r="33" customHeight="1" spans="4:4">
      <c r="D33">
        <v>18364655.84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3"/>
  <sheetViews>
    <sheetView showZeros="0" topLeftCell="J1" workbookViewId="0">
      <selection activeCell="J15" sqref="J15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54"/>
      <c r="P1" s="54"/>
      <c r="Q1" s="37" t="s">
        <v>307</v>
      </c>
    </row>
    <row r="2" ht="35.25" customHeight="1" spans="1:17">
      <c r="A2" s="38" t="s">
        <v>308</v>
      </c>
      <c r="B2" s="5"/>
      <c r="C2" s="5"/>
      <c r="D2" s="5"/>
      <c r="E2" s="5"/>
      <c r="F2" s="5"/>
      <c r="G2" s="5"/>
      <c r="H2" s="5"/>
      <c r="I2" s="5"/>
      <c r="J2" s="5"/>
      <c r="K2" s="65"/>
      <c r="L2" s="5"/>
      <c r="M2" s="5"/>
      <c r="N2" s="5"/>
      <c r="O2" s="65"/>
      <c r="P2" s="65"/>
      <c r="Q2" s="5"/>
    </row>
    <row r="3" ht="18.75" customHeight="1" spans="1:17">
      <c r="A3" s="39" t="str">
        <f>"单位名称："&amp;"德钦县示范小学"</f>
        <v>单位名称：德钦县示范小学</v>
      </c>
      <c r="B3" s="8"/>
      <c r="C3" s="8"/>
      <c r="D3" s="8"/>
      <c r="E3" s="8"/>
      <c r="F3" s="8"/>
      <c r="G3" s="8"/>
      <c r="H3" s="8"/>
      <c r="I3" s="8"/>
      <c r="J3" s="8"/>
      <c r="O3" s="89"/>
      <c r="P3" s="89"/>
      <c r="Q3" s="115" t="s">
        <v>167</v>
      </c>
    </row>
    <row r="4" ht="15.75" customHeight="1" spans="1:17">
      <c r="A4" s="11" t="s">
        <v>309</v>
      </c>
      <c r="B4" s="92" t="s">
        <v>310</v>
      </c>
      <c r="C4" s="92" t="s">
        <v>311</v>
      </c>
      <c r="D4" s="92" t="s">
        <v>312</v>
      </c>
      <c r="E4" s="92" t="s">
        <v>313</v>
      </c>
      <c r="F4" s="92" t="s">
        <v>314</v>
      </c>
      <c r="G4" s="43" t="s">
        <v>184</v>
      </c>
      <c r="H4" s="43"/>
      <c r="I4" s="43"/>
      <c r="J4" s="43"/>
      <c r="K4" s="94"/>
      <c r="L4" s="43"/>
      <c r="M4" s="43"/>
      <c r="N4" s="43"/>
      <c r="O4" s="95"/>
      <c r="P4" s="94"/>
      <c r="Q4" s="44"/>
    </row>
    <row r="5" ht="17.25" customHeight="1" spans="1:17">
      <c r="A5" s="16"/>
      <c r="B5" s="96"/>
      <c r="C5" s="96"/>
      <c r="D5" s="96"/>
      <c r="E5" s="96"/>
      <c r="F5" s="96"/>
      <c r="G5" s="96" t="s">
        <v>57</v>
      </c>
      <c r="H5" s="96" t="s">
        <v>60</v>
      </c>
      <c r="I5" s="96" t="s">
        <v>315</v>
      </c>
      <c r="J5" s="96" t="s">
        <v>316</v>
      </c>
      <c r="K5" s="116" t="s">
        <v>317</v>
      </c>
      <c r="L5" s="98" t="s">
        <v>80</v>
      </c>
      <c r="M5" s="98"/>
      <c r="N5" s="98"/>
      <c r="O5" s="117"/>
      <c r="P5" s="118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1" t="s">
        <v>193</v>
      </c>
      <c r="O6" s="103" t="s">
        <v>68</v>
      </c>
      <c r="P6" s="102" t="s">
        <v>69</v>
      </c>
      <c r="Q6" s="101" t="s">
        <v>70</v>
      </c>
    </row>
    <row r="7" ht="19.5" customHeight="1" spans="1:17">
      <c r="A7" s="30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</row>
    <row r="8" ht="22.5" customHeight="1" spans="1:17">
      <c r="A8" s="105"/>
      <c r="B8" s="106"/>
      <c r="C8" s="106"/>
      <c r="D8" s="106"/>
      <c r="E8" s="121"/>
      <c r="F8" s="109"/>
      <c r="G8" s="109"/>
      <c r="H8" s="109"/>
      <c r="I8" s="109"/>
      <c r="J8" s="109"/>
      <c r="K8" s="109"/>
      <c r="L8" s="109"/>
      <c r="M8" s="109"/>
      <c r="N8" s="109"/>
      <c r="O8" s="110"/>
      <c r="P8" s="109"/>
      <c r="Q8" s="109"/>
    </row>
    <row r="9" ht="22.5" customHeight="1" spans="1:17">
      <c r="A9" s="105"/>
      <c r="B9" s="106"/>
      <c r="C9" s="106"/>
      <c r="D9" s="106"/>
      <c r="E9" s="121"/>
      <c r="F9" s="109"/>
      <c r="G9" s="109"/>
      <c r="H9" s="109"/>
      <c r="I9" s="109"/>
      <c r="J9" s="109"/>
      <c r="K9" s="109"/>
      <c r="L9" s="109"/>
      <c r="M9" s="109"/>
      <c r="N9" s="109"/>
      <c r="O9" s="110"/>
      <c r="P9" s="109"/>
      <c r="Q9" s="109"/>
    </row>
    <row r="10" ht="22.5" customHeight="1" spans="1:17">
      <c r="A10" s="111" t="s">
        <v>106</v>
      </c>
      <c r="B10" s="112"/>
      <c r="C10" s="112"/>
      <c r="D10" s="112"/>
      <c r="E10" s="121"/>
      <c r="F10" s="109"/>
      <c r="G10" s="109"/>
      <c r="H10" s="109"/>
      <c r="I10" s="109"/>
      <c r="J10" s="109"/>
      <c r="K10" s="109"/>
      <c r="L10" s="109"/>
      <c r="M10" s="109"/>
      <c r="N10" s="109"/>
      <c r="O10" s="110"/>
      <c r="P10" s="109"/>
      <c r="Q10" s="109"/>
    </row>
    <row r="11" customHeight="1" spans="1:17">
      <c r="J11" s="27" t="s">
        <v>306</v>
      </c>
    </row>
    <row r="33" customHeight="1" spans="4:4">
      <c r="D33">
        <v>18364655.84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3"/>
  <sheetViews>
    <sheetView showZeros="0" workbookViewId="0">
      <selection activeCell="A11" sqref="A11"/>
    </sheetView>
  </sheetViews>
  <sheetFormatPr defaultColWidth="10.7083333333333" defaultRowHeight="14.25" customHeight="1"/>
  <cols>
    <col min="1" max="1" width="36.7083333333333" customWidth="1"/>
    <col min="2" max="6" width="25.575" customWidth="1"/>
    <col min="7" max="17" width="22.1416666666667" customWidth="1"/>
  </cols>
  <sheetData>
    <row r="1" ht="13.5" customHeight="1" spans="1:17">
      <c r="A1" s="80"/>
      <c r="B1" s="80"/>
      <c r="C1" s="81"/>
      <c r="D1" s="81"/>
      <c r="E1" s="81"/>
      <c r="F1" s="80"/>
      <c r="G1" s="80"/>
      <c r="H1" s="80"/>
      <c r="I1" s="80"/>
      <c r="J1" s="80"/>
      <c r="K1" s="82"/>
      <c r="L1" s="83"/>
      <c r="M1" s="83"/>
      <c r="N1" s="83"/>
      <c r="O1" s="54"/>
      <c r="P1" s="84"/>
      <c r="Q1" s="85" t="s">
        <v>318</v>
      </c>
    </row>
    <row r="2" ht="34.5" customHeight="1" spans="1:17">
      <c r="A2" s="38" t="s">
        <v>319</v>
      </c>
      <c r="B2" s="86"/>
      <c r="C2" s="65"/>
      <c r="D2" s="65"/>
      <c r="E2" s="65"/>
      <c r="F2" s="86"/>
      <c r="G2" s="86"/>
      <c r="H2" s="86"/>
      <c r="I2" s="86"/>
      <c r="J2" s="86"/>
      <c r="K2" s="87"/>
      <c r="L2" s="86"/>
      <c r="M2" s="86"/>
      <c r="N2" s="86"/>
      <c r="O2" s="65"/>
      <c r="P2" s="87"/>
      <c r="Q2" s="86"/>
    </row>
    <row r="3" ht="18.75" customHeight="1" spans="1:17">
      <c r="A3" s="66" t="str">
        <f>"单位名称："&amp;"德钦县示范小学"</f>
        <v>单位名称：德钦县示范小学</v>
      </c>
      <c r="B3" s="67"/>
      <c r="C3" s="88"/>
      <c r="D3" s="88"/>
      <c r="E3" s="88"/>
      <c r="F3" s="67"/>
      <c r="G3" s="67"/>
      <c r="H3" s="67"/>
      <c r="I3" s="67"/>
      <c r="J3" s="67"/>
      <c r="K3" s="82"/>
      <c r="L3" s="83"/>
      <c r="M3" s="83"/>
      <c r="N3" s="83"/>
      <c r="O3" s="89"/>
      <c r="P3" s="90"/>
      <c r="Q3" s="91" t="s">
        <v>167</v>
      </c>
    </row>
    <row r="4" ht="18.75" customHeight="1" spans="1:17">
      <c r="A4" s="11" t="s">
        <v>309</v>
      </c>
      <c r="B4" s="92" t="s">
        <v>320</v>
      </c>
      <c r="C4" s="93" t="s">
        <v>321</v>
      </c>
      <c r="D4" s="93" t="s">
        <v>322</v>
      </c>
      <c r="E4" s="93" t="s">
        <v>323</v>
      </c>
      <c r="F4" s="92" t="s">
        <v>324</v>
      </c>
      <c r="G4" s="43" t="s">
        <v>184</v>
      </c>
      <c r="H4" s="43"/>
      <c r="I4" s="43"/>
      <c r="J4" s="43"/>
      <c r="K4" s="94"/>
      <c r="L4" s="43"/>
      <c r="M4" s="43"/>
      <c r="N4" s="43"/>
      <c r="O4" s="95"/>
      <c r="P4" s="94"/>
      <c r="Q4" s="44"/>
    </row>
    <row r="5" ht="17.25" customHeight="1" spans="1:17">
      <c r="A5" s="16"/>
      <c r="B5" s="96"/>
      <c r="C5" s="97"/>
      <c r="D5" s="97"/>
      <c r="E5" s="97"/>
      <c r="F5" s="96"/>
      <c r="G5" s="96" t="s">
        <v>57</v>
      </c>
      <c r="H5" s="96" t="s">
        <v>60</v>
      </c>
      <c r="I5" s="96" t="s">
        <v>315</v>
      </c>
      <c r="J5" s="96" t="s">
        <v>316</v>
      </c>
      <c r="K5" s="97" t="s">
        <v>317</v>
      </c>
      <c r="L5" s="98" t="s">
        <v>80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2"/>
      <c r="D6" s="102"/>
      <c r="E6" s="102"/>
      <c r="F6" s="101"/>
      <c r="G6" s="101"/>
      <c r="H6" s="101"/>
      <c r="I6" s="101"/>
      <c r="J6" s="101"/>
      <c r="K6" s="102"/>
      <c r="L6" s="101" t="s">
        <v>59</v>
      </c>
      <c r="M6" s="101" t="s">
        <v>66</v>
      </c>
      <c r="N6" s="101" t="s">
        <v>193</v>
      </c>
      <c r="O6" s="103" t="s">
        <v>68</v>
      </c>
      <c r="P6" s="102" t="s">
        <v>69</v>
      </c>
      <c r="Q6" s="101" t="s">
        <v>70</v>
      </c>
    </row>
    <row r="7" ht="19.5" customHeight="1" spans="1:17">
      <c r="A7" s="10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2.5" customHeight="1" spans="1:17">
      <c r="A8" s="105"/>
      <c r="B8" s="106"/>
      <c r="C8" s="107"/>
      <c r="D8" s="108"/>
      <c r="E8" s="108"/>
      <c r="F8" s="106"/>
      <c r="G8" s="109"/>
      <c r="H8" s="109"/>
      <c r="I8" s="109"/>
      <c r="J8" s="109"/>
      <c r="K8" s="109"/>
      <c r="L8" s="109"/>
      <c r="M8" s="109"/>
      <c r="N8" s="109"/>
      <c r="O8" s="110"/>
      <c r="P8" s="109"/>
      <c r="Q8" s="109"/>
    </row>
    <row r="9" ht="22.5" customHeight="1" spans="1:17">
      <c r="A9" s="105"/>
      <c r="B9" s="106"/>
      <c r="C9" s="107"/>
      <c r="D9" s="107"/>
      <c r="E9" s="107"/>
      <c r="F9" s="106"/>
      <c r="G9" s="109"/>
      <c r="H9" s="109"/>
      <c r="I9" s="109"/>
      <c r="J9" s="109"/>
      <c r="K9" s="109"/>
      <c r="L9" s="109"/>
      <c r="M9" s="109"/>
      <c r="N9" s="109"/>
      <c r="O9" s="110"/>
      <c r="P9" s="109"/>
      <c r="Q9" s="109"/>
    </row>
    <row r="10" ht="22.5" customHeight="1" spans="1:17">
      <c r="A10" s="111" t="s">
        <v>106</v>
      </c>
      <c r="B10" s="112"/>
      <c r="C10" s="113"/>
      <c r="D10" s="113"/>
      <c r="E10" s="113"/>
      <c r="F10" s="114"/>
      <c r="G10" s="109"/>
      <c r="H10" s="109"/>
      <c r="I10" s="109"/>
      <c r="J10" s="109"/>
      <c r="K10" s="109"/>
      <c r="L10" s="109"/>
      <c r="M10" s="109"/>
      <c r="N10" s="109"/>
      <c r="O10" s="110"/>
      <c r="P10" s="109"/>
      <c r="Q10" s="109"/>
    </row>
    <row r="11" customHeight="1" spans="1:17">
      <c r="A11" s="27" t="s">
        <v>306</v>
      </c>
    </row>
    <row r="33" customHeight="1" spans="4:4">
      <c r="D33">
        <v>18364655.84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3"/>
  <sheetViews>
    <sheetView showZeros="0" tabSelected="1" workbookViewId="0">
      <selection activeCell="E17" sqref="E17"/>
    </sheetView>
  </sheetViews>
  <sheetFormatPr defaultColWidth="10.7083333333333" defaultRowHeight="14.25" customHeight="1" outlineLevelCol="5"/>
  <cols>
    <col min="1" max="1" width="44" customWidth="1"/>
    <col min="2" max="4" width="20.575" customWidth="1"/>
    <col min="5" max="6" width="21.1416666666667" customWidth="1"/>
  </cols>
  <sheetData>
    <row r="1" ht="19.5" customHeight="1" spans="1:6">
      <c r="A1" s="2"/>
      <c r="B1" s="2"/>
      <c r="C1" s="2"/>
      <c r="D1" s="63"/>
      <c r="E1" s="64" t="s">
        <v>325</v>
      </c>
    </row>
    <row r="2" ht="48" customHeight="1" spans="1:6">
      <c r="A2" s="38" t="s">
        <v>326</v>
      </c>
      <c r="B2" s="5"/>
      <c r="C2" s="5"/>
      <c r="D2" s="5"/>
      <c r="E2" s="65"/>
      <c r="F2" s="65"/>
    </row>
    <row r="3" ht="18" customHeight="1" spans="1:6">
      <c r="A3" s="66" t="str">
        <f>"单位名称："&amp;"德钦县示范小学"</f>
        <v>单位名称：德钦县示范小学</v>
      </c>
      <c r="B3" s="67"/>
      <c r="C3" s="67"/>
      <c r="D3" s="68"/>
      <c r="E3" s="69" t="s">
        <v>167</v>
      </c>
    </row>
    <row r="4" ht="19.5" customHeight="1" spans="1:6">
      <c r="A4" s="28" t="s">
        <v>327</v>
      </c>
      <c r="B4" s="12" t="s">
        <v>184</v>
      </c>
      <c r="C4" s="13"/>
      <c r="D4" s="14"/>
      <c r="E4" s="70" t="s">
        <v>328</v>
      </c>
    </row>
    <row r="5" ht="40.5" customHeight="1" spans="1:6">
      <c r="A5" s="30"/>
      <c r="B5" s="29" t="s">
        <v>57</v>
      </c>
      <c r="C5" s="11" t="s">
        <v>60</v>
      </c>
      <c r="D5" s="71" t="s">
        <v>329</v>
      </c>
      <c r="E5" s="72" t="s">
        <v>330</v>
      </c>
    </row>
    <row r="6" ht="19.5" customHeight="1" spans="1:6">
      <c r="A6" s="73">
        <v>1</v>
      </c>
      <c r="B6" s="73">
        <v>2</v>
      </c>
      <c r="C6" s="73">
        <v>3</v>
      </c>
      <c r="D6" s="74">
        <v>4</v>
      </c>
      <c r="E6" s="75">
        <v>5</v>
      </c>
    </row>
    <row r="7" ht="22.5" customHeight="1" spans="1:6">
      <c r="A7" s="76"/>
      <c r="B7" s="77"/>
      <c r="C7" s="77"/>
      <c r="D7" s="78"/>
      <c r="E7" s="77"/>
    </row>
    <row r="8" ht="22.5" customHeight="1" spans="1:6">
      <c r="A8" s="76"/>
      <c r="B8" s="77"/>
      <c r="C8" s="77"/>
      <c r="D8" s="78"/>
      <c r="E8" s="77"/>
    </row>
    <row r="9" ht="22.5" customHeight="1" spans="1:6">
      <c r="A9" s="79" t="s">
        <v>57</v>
      </c>
      <c r="B9" s="77"/>
      <c r="C9" s="77"/>
      <c r="D9" s="78"/>
      <c r="E9" s="77"/>
    </row>
    <row r="10" customHeight="1" spans="1:6">
      <c r="A10" s="27" t="s">
        <v>306</v>
      </c>
    </row>
    <row r="33" customHeight="1" spans="4:4">
      <c r="D33">
        <v>18364655.84</v>
      </c>
    </row>
  </sheetData>
  <mergeCells count="4">
    <mergeCell ref="A2:F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workbookViewId="0">
      <selection activeCell="C32" sqref="C32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:10">
      <c r="J1" s="54" t="s">
        <v>331</v>
      </c>
    </row>
    <row r="2" ht="36" customHeight="1" spans="1:10">
      <c r="A2" s="4" t="s">
        <v>332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0">
      <c r="A3" s="56" t="str">
        <f>"单位名称："&amp;"德钦县示范小学"</f>
        <v>单位名称：德钦县示范小学</v>
      </c>
      <c r="B3" s="57"/>
    </row>
    <row r="4" ht="44.25" customHeight="1" spans="1:10">
      <c r="A4" s="45" t="s">
        <v>253</v>
      </c>
      <c r="B4" s="45" t="s">
        <v>254</v>
      </c>
      <c r="C4" s="45" t="s">
        <v>255</v>
      </c>
      <c r="D4" s="45" t="s">
        <v>256</v>
      </c>
      <c r="E4" s="45" t="s">
        <v>257</v>
      </c>
      <c r="F4" s="58" t="s">
        <v>258</v>
      </c>
      <c r="G4" s="45" t="s">
        <v>259</v>
      </c>
      <c r="H4" s="58" t="s">
        <v>260</v>
      </c>
      <c r="I4" s="58" t="s">
        <v>261</v>
      </c>
      <c r="J4" s="45" t="s">
        <v>262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8">
        <v>6</v>
      </c>
      <c r="G5" s="45">
        <v>7</v>
      </c>
      <c r="H5" s="58">
        <v>8</v>
      </c>
      <c r="I5" s="58">
        <v>9</v>
      </c>
      <c r="J5" s="45">
        <v>10</v>
      </c>
    </row>
    <row r="6" ht="22.5" customHeight="1" spans="1:10">
      <c r="A6" s="59"/>
      <c r="B6" s="46"/>
      <c r="C6" s="46"/>
      <c r="D6" s="46"/>
      <c r="E6" s="60"/>
      <c r="F6" s="61"/>
      <c r="G6" s="60"/>
      <c r="H6" s="61"/>
      <c r="I6" s="61"/>
      <c r="J6" s="60"/>
    </row>
    <row r="7" ht="22.5" customHeight="1" spans="1:10">
      <c r="A7" s="59"/>
      <c r="B7" s="59"/>
      <c r="C7" s="59" t="s">
        <v>333</v>
      </c>
      <c r="D7" s="59" t="s">
        <v>333</v>
      </c>
      <c r="E7" s="59" t="s">
        <v>333</v>
      </c>
      <c r="F7" s="62" t="s">
        <v>333</v>
      </c>
      <c r="G7" s="59" t="s">
        <v>333</v>
      </c>
      <c r="H7" s="59" t="s">
        <v>333</v>
      </c>
      <c r="I7" s="59" t="s">
        <v>333</v>
      </c>
      <c r="J7" s="59" t="s">
        <v>333</v>
      </c>
    </row>
    <row r="8" ht="22.5" customHeight="1" spans="1:10">
      <c r="A8" s="59"/>
      <c r="B8" s="59"/>
      <c r="C8" s="59"/>
      <c r="D8" s="59"/>
      <c r="E8" s="59"/>
      <c r="F8" s="62"/>
      <c r="G8" s="59"/>
      <c r="H8" s="59"/>
      <c r="I8" s="59"/>
      <c r="J8" s="59"/>
    </row>
    <row r="9" customHeight="1" spans="1:10">
      <c r="A9" s="53" t="s">
        <v>306</v>
      </c>
    </row>
    <row r="33" customHeight="1" spans="4:4">
      <c r="D33">
        <v>18364655.84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opLeftCell="A3" workbookViewId="0">
      <selection activeCell="A9" sqref="A9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1:8">
      <c r="H1" s="37" t="s">
        <v>334</v>
      </c>
    </row>
    <row r="2" ht="34.5" customHeight="1" spans="1:8">
      <c r="A2" s="38" t="s">
        <v>335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"单位名称："&amp;"德钦县示范小学"</f>
        <v>单位名称：德钦县示范小学</v>
      </c>
      <c r="B3" s="7"/>
      <c r="C3" s="40"/>
      <c r="H3" s="41" t="s">
        <v>167</v>
      </c>
    </row>
    <row r="4" ht="18" customHeight="1" spans="1:8">
      <c r="A4" s="11" t="s">
        <v>177</v>
      </c>
      <c r="B4" s="11" t="s">
        <v>336</v>
      </c>
      <c r="C4" s="11" t="s">
        <v>337</v>
      </c>
      <c r="D4" s="11" t="s">
        <v>338</v>
      </c>
      <c r="E4" s="11" t="s">
        <v>339</v>
      </c>
      <c r="F4" s="42" t="s">
        <v>340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313</v>
      </c>
      <c r="G5" s="45" t="s">
        <v>341</v>
      </c>
      <c r="H5" s="45" t="s">
        <v>342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3"/>
      <c r="G8" s="49"/>
      <c r="H8" s="49"/>
    </row>
    <row r="9" customHeight="1" spans="1:8">
      <c r="A9" s="53" t="s">
        <v>306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3"/>
  <sheetViews>
    <sheetView showZeros="0" topLeftCell="D1" workbookViewId="0">
      <selection activeCell="E15" sqref="E15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1:11">
      <c r="D1" s="1"/>
      <c r="E1" s="1"/>
      <c r="F1" s="1"/>
      <c r="G1" s="1"/>
      <c r="H1" s="2"/>
      <c r="I1" s="2"/>
      <c r="J1" s="2"/>
      <c r="K1" s="3" t="s">
        <v>343</v>
      </c>
    </row>
    <row r="2" ht="42.75" customHeight="1" spans="1:11">
      <c r="A2" s="4" t="s">
        <v>344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"单位名称："&amp;"德钦县示范小学"</f>
        <v>单位名称：德钦县示范小学</v>
      </c>
      <c r="B3" s="7"/>
      <c r="C3" s="7"/>
      <c r="D3" s="7"/>
      <c r="E3" s="7"/>
      <c r="F3" s="7"/>
      <c r="G3" s="7"/>
      <c r="H3" s="8"/>
      <c r="I3" s="8"/>
      <c r="J3" s="8"/>
      <c r="K3" s="9" t="s">
        <v>167</v>
      </c>
    </row>
    <row r="4" ht="21.75" customHeight="1" spans="1:11">
      <c r="A4" s="10" t="s">
        <v>240</v>
      </c>
      <c r="B4" s="10" t="s">
        <v>179</v>
      </c>
      <c r="C4" s="10" t="s">
        <v>241</v>
      </c>
      <c r="D4" s="11" t="s">
        <v>180</v>
      </c>
      <c r="E4" s="11" t="s">
        <v>181</v>
      </c>
      <c r="F4" s="11" t="s">
        <v>242</v>
      </c>
      <c r="G4" s="11" t="s">
        <v>243</v>
      </c>
      <c r="H4" s="28" t="s">
        <v>57</v>
      </c>
      <c r="I4" s="12" t="s">
        <v>345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3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3"/>
    </row>
    <row r="10" ht="22.5" customHeight="1" spans="1:11">
      <c r="A10" s="34" t="s">
        <v>106</v>
      </c>
      <c r="B10" s="35"/>
      <c r="C10" s="35"/>
      <c r="D10" s="35"/>
      <c r="E10" s="35"/>
      <c r="F10" s="35"/>
      <c r="G10" s="36"/>
      <c r="H10" s="23"/>
      <c r="I10" s="23"/>
      <c r="J10" s="23"/>
      <c r="K10" s="33"/>
    </row>
    <row r="11" customHeight="1" spans="1:11">
      <c r="D11" s="27" t="s">
        <v>306</v>
      </c>
      <c r="E11" s="27"/>
    </row>
    <row r="33" customHeight="1" spans="4:4">
      <c r="D33">
        <v>18364655.84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workbookViewId="0">
      <selection activeCell="A18" sqref="A18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1:7">
      <c r="D1" s="1"/>
      <c r="E1" s="2"/>
      <c r="F1" s="2"/>
      <c r="G1" s="3" t="s">
        <v>346</v>
      </c>
    </row>
    <row r="2" ht="36.75" customHeight="1" spans="1:7">
      <c r="A2" s="4" t="s">
        <v>347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"单位名称："&amp;"德钦县示范小学"</f>
        <v>单位名称：德钦县示范小学</v>
      </c>
      <c r="B3" s="7"/>
      <c r="C3" s="7"/>
      <c r="D3" s="7"/>
      <c r="E3" s="8"/>
      <c r="F3" s="8"/>
      <c r="G3" s="9" t="s">
        <v>167</v>
      </c>
    </row>
    <row r="4" ht="21.75" customHeight="1" spans="1:7">
      <c r="A4" s="10" t="s">
        <v>241</v>
      </c>
      <c r="B4" s="10" t="s">
        <v>240</v>
      </c>
      <c r="C4" s="10" t="s">
        <v>179</v>
      </c>
      <c r="D4" s="11" t="s">
        <v>348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349</v>
      </c>
      <c r="F5" s="10" t="s">
        <v>350</v>
      </c>
      <c r="G5" s="11" t="s">
        <v>351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257600</v>
      </c>
      <c r="F8" s="23"/>
      <c r="G8" s="23"/>
    </row>
    <row r="9" ht="22.5" customHeight="1" spans="1:7">
      <c r="A9" s="21"/>
      <c r="B9" s="22" t="s">
        <v>352</v>
      </c>
      <c r="C9" s="22" t="s">
        <v>246</v>
      </c>
      <c r="D9" s="21" t="s">
        <v>353</v>
      </c>
      <c r="E9" s="23">
        <v>257600</v>
      </c>
      <c r="F9" s="23"/>
      <c r="G9" s="23"/>
    </row>
    <row r="10" ht="22.5" customHeight="1" spans="1:7">
      <c r="A10" s="24" t="s">
        <v>57</v>
      </c>
      <c r="B10" s="25" t="s">
        <v>333</v>
      </c>
      <c r="C10" s="25"/>
      <c r="D10" s="26"/>
      <c r="E10" s="23">
        <v>257600</v>
      </c>
      <c r="F10" s="23"/>
      <c r="G10" s="23"/>
    </row>
    <row r="11" customHeight="1" spans="1:7">
      <c r="A11" s="27" t="s">
        <v>354</v>
      </c>
    </row>
    <row r="33" customHeight="1" spans="4:4">
      <c r="D33">
        <v>18364655.84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33"/>
  <sheetViews>
    <sheetView showZeros="0" topLeftCell="B1" workbookViewId="0">
      <selection activeCell="D33" sqref="D33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:19">
      <c r="J1" s="211"/>
      <c r="O1" s="81"/>
      <c r="P1" s="81"/>
      <c r="Q1" s="81"/>
      <c r="R1" s="81"/>
      <c r="S1" s="54" t="s">
        <v>53</v>
      </c>
    </row>
    <row r="2" ht="57.75" customHeight="1" spans="1:19">
      <c r="A2" s="161" t="s">
        <v>54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8"/>
      <c r="P2" s="218"/>
      <c r="Q2" s="218"/>
      <c r="R2" s="218"/>
      <c r="S2" s="218"/>
    </row>
    <row r="3" ht="21" customHeight="1" spans="1:19">
      <c r="A3" s="39" t="str">
        <f>"单位名称："&amp;"德钦县示范小学"</f>
        <v>单位名称：德钦县示范小学</v>
      </c>
      <c r="B3" s="8"/>
      <c r="C3" s="8"/>
      <c r="D3" s="8"/>
      <c r="E3" s="8"/>
      <c r="F3" s="8"/>
      <c r="G3" s="8"/>
      <c r="H3" s="8"/>
      <c r="I3" s="8"/>
      <c r="J3" s="88"/>
      <c r="K3" s="8"/>
      <c r="L3" s="8"/>
      <c r="M3" s="8"/>
      <c r="N3" s="8"/>
      <c r="O3" s="88"/>
      <c r="P3" s="88"/>
      <c r="Q3" s="88"/>
      <c r="R3" s="88"/>
      <c r="S3" s="89" t="s">
        <v>2</v>
      </c>
    </row>
    <row r="4" ht="18.75" customHeight="1" spans="1:19">
      <c r="A4" s="219" t="s">
        <v>55</v>
      </c>
      <c r="B4" s="220" t="s">
        <v>56</v>
      </c>
      <c r="C4" s="220" t="s">
        <v>57</v>
      </c>
      <c r="D4" s="221" t="s">
        <v>58</v>
      </c>
      <c r="E4" s="222"/>
      <c r="F4" s="222"/>
      <c r="G4" s="222"/>
      <c r="H4" s="222"/>
      <c r="I4" s="222"/>
      <c r="J4" s="223"/>
      <c r="K4" s="222"/>
      <c r="L4" s="222"/>
      <c r="M4" s="222"/>
      <c r="N4" s="216"/>
      <c r="O4" s="221" t="s">
        <v>46</v>
      </c>
      <c r="P4" s="221"/>
      <c r="Q4" s="221"/>
      <c r="R4" s="221"/>
      <c r="S4" s="224"/>
    </row>
    <row r="5" ht="19.5" customHeight="1" spans="1:19">
      <c r="A5" s="225"/>
      <c r="B5" s="226"/>
      <c r="C5" s="226"/>
      <c r="D5" s="227" t="s">
        <v>59</v>
      </c>
      <c r="E5" s="227" t="s">
        <v>60</v>
      </c>
      <c r="F5" s="227" t="s">
        <v>61</v>
      </c>
      <c r="G5" s="227" t="s">
        <v>62</v>
      </c>
      <c r="H5" s="227" t="s">
        <v>63</v>
      </c>
      <c r="I5" s="228" t="s">
        <v>64</v>
      </c>
      <c r="J5" s="228"/>
      <c r="K5" s="228"/>
      <c r="L5" s="228"/>
      <c r="M5" s="228"/>
      <c r="N5" s="229"/>
      <c r="O5" s="227" t="s">
        <v>59</v>
      </c>
      <c r="P5" s="227" t="s">
        <v>60</v>
      </c>
      <c r="Q5" s="227" t="s">
        <v>61</v>
      </c>
      <c r="R5" s="227" t="s">
        <v>62</v>
      </c>
      <c r="S5" s="227" t="s">
        <v>65</v>
      </c>
    </row>
    <row r="6" ht="28.5" customHeight="1" spans="1:19">
      <c r="A6" s="230"/>
      <c r="B6" s="231"/>
      <c r="C6" s="231"/>
      <c r="D6" s="229"/>
      <c r="E6" s="229"/>
      <c r="F6" s="229"/>
      <c r="G6" s="229"/>
      <c r="H6" s="229"/>
      <c r="I6" s="231" t="s">
        <v>59</v>
      </c>
      <c r="J6" s="231" t="s">
        <v>66</v>
      </c>
      <c r="K6" s="231" t="s">
        <v>67</v>
      </c>
      <c r="L6" s="231" t="s">
        <v>68</v>
      </c>
      <c r="M6" s="231" t="s">
        <v>69</v>
      </c>
      <c r="N6" s="231" t="s">
        <v>70</v>
      </c>
      <c r="O6" s="232"/>
      <c r="P6" s="232"/>
      <c r="Q6" s="232"/>
      <c r="R6" s="232"/>
      <c r="S6" s="229"/>
    </row>
    <row r="7" ht="20.25" customHeight="1" spans="1:19">
      <c r="A7" s="233">
        <v>1</v>
      </c>
      <c r="B7" s="233">
        <v>2</v>
      </c>
      <c r="C7" s="233">
        <v>3</v>
      </c>
      <c r="D7" s="233">
        <v>4</v>
      </c>
      <c r="E7" s="233">
        <v>5</v>
      </c>
      <c r="F7" s="233">
        <v>6</v>
      </c>
      <c r="G7" s="233">
        <v>7</v>
      </c>
      <c r="H7" s="233">
        <v>8</v>
      </c>
      <c r="I7" s="233">
        <v>9</v>
      </c>
      <c r="J7" s="233">
        <v>10</v>
      </c>
      <c r="K7" s="233">
        <v>11</v>
      </c>
      <c r="L7" s="233">
        <v>12</v>
      </c>
      <c r="M7" s="233">
        <v>13</v>
      </c>
      <c r="N7" s="233">
        <v>14</v>
      </c>
      <c r="O7" s="233">
        <v>15</v>
      </c>
      <c r="P7" s="233">
        <v>16</v>
      </c>
      <c r="Q7" s="233">
        <v>17</v>
      </c>
      <c r="R7" s="233">
        <v>18</v>
      </c>
      <c r="S7" s="233">
        <v>19</v>
      </c>
    </row>
    <row r="8" ht="22.5" customHeight="1" spans="1:19">
      <c r="A8" s="234" t="s">
        <v>71</v>
      </c>
      <c r="B8" s="235" t="s">
        <v>72</v>
      </c>
      <c r="C8" s="236">
        <v>18364655.84</v>
      </c>
      <c r="D8" s="236">
        <v>18364655.84</v>
      </c>
      <c r="E8" s="237">
        <v>18364655.84</v>
      </c>
      <c r="F8" s="237"/>
      <c r="G8" s="237"/>
      <c r="H8" s="237"/>
      <c r="I8" s="237"/>
      <c r="J8" s="237"/>
      <c r="K8" s="237"/>
      <c r="L8" s="237"/>
      <c r="M8" s="237"/>
      <c r="N8" s="237"/>
      <c r="O8" s="238"/>
      <c r="P8" s="238"/>
      <c r="Q8" s="238"/>
      <c r="R8" s="238"/>
      <c r="S8" s="238"/>
    </row>
    <row r="9" ht="22.5" customHeight="1" spans="1:19">
      <c r="A9" s="239" t="s">
        <v>57</v>
      </c>
      <c r="B9" s="240"/>
      <c r="C9" s="237">
        <v>18364655.84</v>
      </c>
      <c r="D9" s="237">
        <v>18364655.84</v>
      </c>
      <c r="E9" s="237">
        <v>18364655.84</v>
      </c>
      <c r="F9" s="237"/>
      <c r="G9" s="237"/>
      <c r="H9" s="237"/>
      <c r="I9" s="237"/>
      <c r="J9" s="237"/>
      <c r="K9" s="237"/>
      <c r="L9" s="237"/>
      <c r="M9" s="237"/>
      <c r="N9" s="237"/>
      <c r="O9" s="238"/>
      <c r="P9" s="238"/>
      <c r="Q9" s="238"/>
      <c r="R9" s="238"/>
      <c r="S9" s="238"/>
    </row>
    <row r="33" customHeight="1" spans="4:4">
      <c r="D33">
        <v>18364655.84</v>
      </c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33"/>
  <sheetViews>
    <sheetView showZeros="0" workbookViewId="0">
      <selection activeCell="D33" sqref="D33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1:15">
      <c r="D1" s="211"/>
      <c r="H1" s="211"/>
      <c r="J1" s="211"/>
      <c r="O1" s="37" t="s">
        <v>73</v>
      </c>
    </row>
    <row r="2" ht="42" customHeight="1" spans="1:15">
      <c r="A2" s="4" t="s">
        <v>74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ht="24" customHeight="1" spans="1:15">
      <c r="A3" s="213" t="str">
        <f>"单位名称："&amp;"德钦县示范小学"</f>
        <v>单位名称：德钦县示范小学</v>
      </c>
      <c r="B3" s="214"/>
      <c r="C3" s="80"/>
      <c r="D3" s="2"/>
      <c r="E3" s="80"/>
      <c r="F3" s="80"/>
      <c r="G3" s="80"/>
      <c r="H3" s="2"/>
      <c r="I3" s="80"/>
      <c r="J3" s="2"/>
      <c r="K3" s="80"/>
      <c r="L3" s="80"/>
      <c r="M3" s="215"/>
      <c r="N3" s="215"/>
      <c r="O3" s="115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94" t="s">
        <v>77</v>
      </c>
      <c r="F4" s="165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91" t="s">
        <v>59</v>
      </c>
      <c r="E5" s="103" t="s">
        <v>77</v>
      </c>
      <c r="F5" s="103" t="s">
        <v>78</v>
      </c>
      <c r="G5" s="18"/>
      <c r="H5" s="18"/>
      <c r="I5" s="18"/>
      <c r="J5" s="191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43">
        <v>1</v>
      </c>
      <c r="B6" s="143">
        <v>2</v>
      </c>
      <c r="C6" s="191">
        <v>3</v>
      </c>
      <c r="D6" s="191">
        <v>4</v>
      </c>
      <c r="E6" s="191">
        <v>5</v>
      </c>
      <c r="F6" s="191">
        <v>6</v>
      </c>
      <c r="G6" s="191">
        <v>7</v>
      </c>
      <c r="H6" s="191">
        <v>8</v>
      </c>
      <c r="I6" s="191">
        <v>9</v>
      </c>
      <c r="J6" s="191">
        <v>10</v>
      </c>
      <c r="K6" s="191">
        <v>11</v>
      </c>
      <c r="L6" s="191">
        <v>12</v>
      </c>
      <c r="M6" s="191">
        <v>13</v>
      </c>
      <c r="N6" s="191">
        <v>14</v>
      </c>
      <c r="O6" s="191">
        <v>15</v>
      </c>
    </row>
    <row r="7" ht="22.5" customHeight="1" spans="1:15">
      <c r="A7" s="201" t="s">
        <v>86</v>
      </c>
      <c r="B7" s="201" t="s">
        <v>87</v>
      </c>
      <c r="C7" s="158">
        <v>13542830.18</v>
      </c>
      <c r="D7" s="158">
        <v>13542830.18</v>
      </c>
      <c r="E7" s="158">
        <v>13285230.18</v>
      </c>
      <c r="F7" s="158">
        <v>257600</v>
      </c>
      <c r="G7" s="158"/>
      <c r="H7" s="158"/>
      <c r="I7" s="158"/>
      <c r="J7" s="158"/>
      <c r="K7" s="158"/>
      <c r="L7" s="158"/>
      <c r="M7" s="158"/>
      <c r="N7" s="158"/>
      <c r="O7" s="158"/>
    </row>
    <row r="8" ht="22.5" customHeight="1" spans="1:15">
      <c r="A8" s="201" t="s">
        <v>88</v>
      </c>
      <c r="B8" s="201" t="str">
        <f>"  "&amp;"普通教育"</f>
        <v>  普通教育</v>
      </c>
      <c r="C8" s="158">
        <v>13542830.18</v>
      </c>
      <c r="D8" s="158">
        <v>13542830.18</v>
      </c>
      <c r="E8" s="158">
        <v>13285230.18</v>
      </c>
      <c r="F8" s="158">
        <v>257600</v>
      </c>
      <c r="G8" s="158"/>
      <c r="H8" s="158"/>
      <c r="I8" s="158"/>
      <c r="J8" s="158"/>
      <c r="K8" s="158"/>
      <c r="L8" s="158"/>
      <c r="M8" s="158"/>
      <c r="N8" s="158"/>
      <c r="O8" s="158"/>
    </row>
    <row r="9" ht="22.5" customHeight="1" spans="1:15">
      <c r="A9" s="201" t="s">
        <v>89</v>
      </c>
      <c r="B9" s="201" t="str">
        <f>"    "&amp;"小学教育"</f>
        <v>    小学教育</v>
      </c>
      <c r="C9" s="158">
        <v>13542830.18</v>
      </c>
      <c r="D9" s="158">
        <v>13542830.18</v>
      </c>
      <c r="E9" s="158">
        <v>13285230.18</v>
      </c>
      <c r="F9" s="158">
        <v>257600</v>
      </c>
      <c r="G9" s="158"/>
      <c r="H9" s="158"/>
      <c r="I9" s="158"/>
      <c r="J9" s="158"/>
      <c r="K9" s="158"/>
      <c r="L9" s="158"/>
      <c r="M9" s="158"/>
      <c r="N9" s="158"/>
      <c r="O9" s="158"/>
    </row>
    <row r="10" ht="22.5" customHeight="1" spans="1:15">
      <c r="A10" s="201" t="s">
        <v>90</v>
      </c>
      <c r="B10" s="201" t="s">
        <v>91</v>
      </c>
      <c r="C10" s="158">
        <v>1833041.82</v>
      </c>
      <c r="D10" s="158">
        <v>1833041.82</v>
      </c>
      <c r="E10" s="158">
        <v>1833041.82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ht="22.5" customHeight="1" spans="1:15">
      <c r="A11" s="201" t="s">
        <v>92</v>
      </c>
      <c r="B11" s="201" t="str">
        <f>"  "&amp;"行政事业单位养老支出"</f>
        <v>  行政事业单位养老支出</v>
      </c>
      <c r="C11" s="158">
        <v>1833041.82</v>
      </c>
      <c r="D11" s="158">
        <v>1833041.82</v>
      </c>
      <c r="E11" s="158">
        <v>1833041.82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ht="22.5" customHeight="1" spans="1:15">
      <c r="A12" s="201" t="s">
        <v>93</v>
      </c>
      <c r="B12" s="201" t="str">
        <f>"    "&amp;"机关事业单位基本养老保险缴费支出"</f>
        <v>    机关事业单位基本养老保险缴费支出</v>
      </c>
      <c r="C12" s="158">
        <v>1833041.82</v>
      </c>
      <c r="D12" s="158">
        <v>1833041.82</v>
      </c>
      <c r="E12" s="158">
        <v>1833041.82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ht="22.5" customHeight="1" spans="1:15">
      <c r="A13" s="201" t="s">
        <v>94</v>
      </c>
      <c r="B13" s="201" t="str">
        <f>"    "&amp;"机关事业单位职业年金缴费支出"</f>
        <v>    机关事业单位职业年金缴费支出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</row>
    <row r="14" ht="22.5" customHeight="1" spans="1:15">
      <c r="A14" s="201" t="s">
        <v>95</v>
      </c>
      <c r="B14" s="201" t="s">
        <v>96</v>
      </c>
      <c r="C14" s="158">
        <v>1542722.47</v>
      </c>
      <c r="D14" s="158">
        <v>1542722.47</v>
      </c>
      <c r="E14" s="158">
        <v>1542722.47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ht="22.5" customHeight="1" spans="1:15">
      <c r="A15" s="201" t="s">
        <v>97</v>
      </c>
      <c r="B15" s="201" t="str">
        <f>"  "&amp;"行政事业单位医疗"</f>
        <v>  行政事业单位医疗</v>
      </c>
      <c r="C15" s="158">
        <v>1542722.47</v>
      </c>
      <c r="D15" s="158">
        <v>1542722.47</v>
      </c>
      <c r="E15" s="158">
        <v>1542722.47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</row>
    <row r="16" ht="22.5" customHeight="1" spans="1:15">
      <c r="A16" s="201" t="s">
        <v>98</v>
      </c>
      <c r="B16" s="201" t="str">
        <f>"    "&amp;"行政单位医疗"</f>
        <v>    行政单位医疗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ht="22.5" customHeight="1" spans="1:15">
      <c r="A17" s="201" t="s">
        <v>99</v>
      </c>
      <c r="B17" s="201" t="str">
        <f>"    "&amp;"事业单位医疗"</f>
        <v>    事业单位医疗</v>
      </c>
      <c r="C17" s="158">
        <v>841984.38</v>
      </c>
      <c r="D17" s="158">
        <v>841984.38</v>
      </c>
      <c r="E17" s="158">
        <v>841984.38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</row>
    <row r="18" ht="22.5" customHeight="1" spans="1:15">
      <c r="A18" s="201" t="s">
        <v>100</v>
      </c>
      <c r="B18" s="201" t="str">
        <f>"    "&amp;"公务员医疗补助"</f>
        <v>    公务员医疗补助</v>
      </c>
      <c r="C18" s="158">
        <v>652709.07</v>
      </c>
      <c r="D18" s="158">
        <v>652709.07</v>
      </c>
      <c r="E18" s="158">
        <v>652709.07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ht="22.5" customHeight="1" spans="1:15">
      <c r="A19" s="201" t="s">
        <v>101</v>
      </c>
      <c r="B19" s="201" t="str">
        <f>"    "&amp;"其他行政事业单位医疗支出"</f>
        <v>    其他行政事业单位医疗支出</v>
      </c>
      <c r="C19" s="158">
        <v>48029.02</v>
      </c>
      <c r="D19" s="158">
        <v>48029.02</v>
      </c>
      <c r="E19" s="158">
        <v>48029.02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ht="22.5" customHeight="1" spans="1:15">
      <c r="A20" s="201" t="s">
        <v>102</v>
      </c>
      <c r="B20" s="201" t="s">
        <v>103</v>
      </c>
      <c r="C20" s="158">
        <v>1446061.37</v>
      </c>
      <c r="D20" s="158">
        <v>1446061.37</v>
      </c>
      <c r="E20" s="158">
        <v>1446061.37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ht="22.5" customHeight="1" spans="1:15">
      <c r="A21" s="201" t="s">
        <v>104</v>
      </c>
      <c r="B21" s="201" t="str">
        <f>"  "&amp;"住房改革支出"</f>
        <v>  住房改革支出</v>
      </c>
      <c r="C21" s="158">
        <v>1446061.37</v>
      </c>
      <c r="D21" s="158">
        <v>1446061.37</v>
      </c>
      <c r="E21" s="158">
        <v>1446061.37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ht="22.5" customHeight="1" spans="1:15">
      <c r="A22" s="201" t="s">
        <v>105</v>
      </c>
      <c r="B22" s="201" t="str">
        <f>"    "&amp;"住房公积金"</f>
        <v>    住房公积金</v>
      </c>
      <c r="C22" s="158">
        <v>1446061.37</v>
      </c>
      <c r="D22" s="158">
        <v>1446061.37</v>
      </c>
      <c r="E22" s="158">
        <v>1446061.37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ht="22.5" customHeight="1" spans="1:15">
      <c r="A23" s="34" t="s">
        <v>106</v>
      </c>
      <c r="B23" s="216" t="s">
        <v>106</v>
      </c>
      <c r="C23" s="110">
        <v>18364655.84</v>
      </c>
      <c r="D23" s="158">
        <v>18364655.84</v>
      </c>
      <c r="E23" s="110">
        <v>18107055.84</v>
      </c>
      <c r="F23" s="110">
        <v>257600</v>
      </c>
      <c r="G23" s="110"/>
      <c r="H23" s="158"/>
      <c r="I23" s="110"/>
      <c r="J23" s="158"/>
      <c r="K23" s="110"/>
      <c r="L23" s="110"/>
      <c r="M23" s="110"/>
      <c r="N23" s="110"/>
      <c r="O23" s="110"/>
    </row>
    <row r="33" customHeight="1" spans="4:4">
      <c r="D33">
        <v>18364655.84</v>
      </c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Zeros="0" topLeftCell="A20" workbookViewId="0">
      <selection activeCell="D35" sqref="D35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1:4">
      <c r="D1" s="37" t="s">
        <v>107</v>
      </c>
    </row>
    <row r="2" ht="36" customHeight="1" spans="1:4">
      <c r="A2" s="4" t="s">
        <v>108</v>
      </c>
      <c r="B2" s="199"/>
      <c r="C2" s="199"/>
      <c r="D2" s="199"/>
    </row>
    <row r="3" ht="24" customHeight="1" spans="1:4">
      <c r="A3" s="6" t="str">
        <f>"单位名称："&amp;"德钦县示范小学"</f>
        <v>单位名称：德钦县示范小学</v>
      </c>
      <c r="B3" s="200"/>
      <c r="C3" s="200"/>
      <c r="D3" s="115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9" t="s">
        <v>6</v>
      </c>
      <c r="C5" s="28" t="s">
        <v>109</v>
      </c>
      <c r="D5" s="129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201" t="s">
        <v>110</v>
      </c>
      <c r="B7" s="202">
        <v>18364655.84</v>
      </c>
      <c r="C7" s="203" t="s">
        <v>111</v>
      </c>
      <c r="D7" s="110">
        <v>18364655.84</v>
      </c>
    </row>
    <row r="8" ht="22.5" customHeight="1" spans="1:4">
      <c r="A8" s="204" t="s">
        <v>112</v>
      </c>
      <c r="B8" s="202">
        <v>18364655.84</v>
      </c>
      <c r="C8" s="203" t="s">
        <v>113</v>
      </c>
      <c r="D8" s="110"/>
    </row>
    <row r="9" ht="22.5" customHeight="1" spans="1:4">
      <c r="A9" s="204" t="s">
        <v>114</v>
      </c>
      <c r="B9" s="205"/>
      <c r="C9" s="203" t="s">
        <v>115</v>
      </c>
      <c r="D9" s="110"/>
    </row>
    <row r="10" ht="22.5" customHeight="1" spans="1:4">
      <c r="A10" s="204" t="s">
        <v>116</v>
      </c>
      <c r="B10" s="205"/>
      <c r="C10" s="203" t="s">
        <v>117</v>
      </c>
      <c r="D10" s="110"/>
    </row>
    <row r="11" ht="22.5" customHeight="1" spans="1:4">
      <c r="A11" s="204" t="s">
        <v>118</v>
      </c>
      <c r="B11" s="201"/>
      <c r="C11" s="203" t="s">
        <v>119</v>
      </c>
      <c r="D11" s="110"/>
    </row>
    <row r="12" ht="22.5" customHeight="1" spans="1:4">
      <c r="A12" s="204" t="s">
        <v>112</v>
      </c>
      <c r="B12" s="201"/>
      <c r="C12" s="203" t="s">
        <v>120</v>
      </c>
      <c r="D12" s="110">
        <v>13542830.18</v>
      </c>
    </row>
    <row r="13" ht="22.5" customHeight="1" spans="1:4">
      <c r="A13" s="204" t="s">
        <v>114</v>
      </c>
      <c r="B13" s="204"/>
      <c r="C13" s="203" t="s">
        <v>121</v>
      </c>
      <c r="D13" s="110"/>
    </row>
    <row r="14" ht="22.5" customHeight="1" spans="1:4">
      <c r="A14" s="204" t="s">
        <v>116</v>
      </c>
      <c r="B14" s="204"/>
      <c r="C14" s="203" t="s">
        <v>122</v>
      </c>
      <c r="D14" s="110"/>
    </row>
    <row r="15" ht="22.5" customHeight="1" spans="1:4">
      <c r="A15" s="204"/>
      <c r="B15" s="204"/>
      <c r="C15" s="203" t="s">
        <v>123</v>
      </c>
      <c r="D15" s="110">
        <v>1833041.82</v>
      </c>
    </row>
    <row r="16" ht="22.5" customHeight="1" spans="1:4">
      <c r="A16" s="204"/>
      <c r="B16" s="201"/>
      <c r="C16" s="203" t="s">
        <v>124</v>
      </c>
      <c r="D16" s="110">
        <v>1542722.47</v>
      </c>
    </row>
    <row r="17" ht="22.5" customHeight="1" spans="1:4">
      <c r="A17" s="206"/>
      <c r="B17" s="207"/>
      <c r="C17" s="203" t="s">
        <v>125</v>
      </c>
      <c r="D17" s="110"/>
    </row>
    <row r="18" ht="22.5" customHeight="1" spans="1:4">
      <c r="A18" s="206"/>
      <c r="B18" s="207"/>
      <c r="C18" s="203" t="s">
        <v>126</v>
      </c>
      <c r="D18" s="110"/>
    </row>
    <row r="19" ht="22.5" customHeight="1" spans="1:4">
      <c r="A19" s="146"/>
      <c r="B19" s="146"/>
      <c r="C19" s="203" t="s">
        <v>127</v>
      </c>
      <c r="D19" s="110"/>
    </row>
    <row r="20" ht="22.5" customHeight="1" spans="1:4">
      <c r="A20" s="146"/>
      <c r="B20" s="146"/>
      <c r="C20" s="203" t="s">
        <v>128</v>
      </c>
      <c r="D20" s="110"/>
    </row>
    <row r="21" ht="22.5" customHeight="1" spans="1:4">
      <c r="A21" s="146"/>
      <c r="B21" s="146"/>
      <c r="C21" s="203" t="s">
        <v>129</v>
      </c>
      <c r="D21" s="110"/>
    </row>
    <row r="22" ht="22.5" customHeight="1" spans="1:4">
      <c r="A22" s="146"/>
      <c r="B22" s="146"/>
      <c r="C22" s="203" t="s">
        <v>130</v>
      </c>
      <c r="D22" s="110"/>
    </row>
    <row r="23" ht="22.5" customHeight="1" spans="1:4">
      <c r="A23" s="146"/>
      <c r="B23" s="146"/>
      <c r="C23" s="203" t="s">
        <v>131</v>
      </c>
      <c r="D23" s="110"/>
    </row>
    <row r="24" ht="22.5" customHeight="1" spans="1:4">
      <c r="A24" s="146"/>
      <c r="B24" s="146"/>
      <c r="C24" s="203" t="s">
        <v>132</v>
      </c>
      <c r="D24" s="110"/>
    </row>
    <row r="25" ht="22.5" customHeight="1" spans="1:4">
      <c r="A25" s="146"/>
      <c r="B25" s="146"/>
      <c r="C25" s="203" t="s">
        <v>133</v>
      </c>
      <c r="D25" s="110"/>
    </row>
    <row r="26" ht="22.5" customHeight="1" spans="1:4">
      <c r="A26" s="146"/>
      <c r="B26" s="146"/>
      <c r="C26" s="203" t="s">
        <v>134</v>
      </c>
      <c r="D26" s="110">
        <v>1446061.37</v>
      </c>
    </row>
    <row r="27" ht="22.5" customHeight="1" spans="1:4">
      <c r="A27" s="146"/>
      <c r="B27" s="146"/>
      <c r="C27" s="203" t="s">
        <v>135</v>
      </c>
      <c r="D27" s="110"/>
    </row>
    <row r="28" ht="22.5" customHeight="1" spans="1:4">
      <c r="A28" s="146"/>
      <c r="B28" s="146"/>
      <c r="C28" s="203" t="s">
        <v>136</v>
      </c>
      <c r="D28" s="110"/>
    </row>
    <row r="29" ht="22.5" customHeight="1" spans="1:4">
      <c r="A29" s="146"/>
      <c r="B29" s="146"/>
      <c r="C29" s="203" t="s">
        <v>137</v>
      </c>
      <c r="D29" s="110"/>
    </row>
    <row r="30" ht="22.5" customHeight="1" spans="1:4">
      <c r="A30" s="146"/>
      <c r="B30" s="146"/>
      <c r="C30" s="203" t="s">
        <v>138</v>
      </c>
      <c r="D30" s="110"/>
    </row>
    <row r="31" ht="22.5" customHeight="1" spans="1:4">
      <c r="A31" s="208"/>
      <c r="B31" s="207"/>
      <c r="C31" s="203" t="s">
        <v>139</v>
      </c>
      <c r="D31" s="110"/>
    </row>
    <row r="32" ht="22.5" customHeight="1" spans="1:4">
      <c r="A32" s="208"/>
      <c r="B32" s="207"/>
      <c r="C32" s="203" t="s">
        <v>140</v>
      </c>
      <c r="D32" s="110"/>
    </row>
    <row r="33" ht="22.5" customHeight="1" spans="1:4">
      <c r="A33" s="208"/>
      <c r="B33" s="207"/>
      <c r="C33" s="203" t="s">
        <v>141</v>
      </c>
      <c r="D33" s="110"/>
    </row>
    <row r="34" ht="22.5" customHeight="1" spans="1:4">
      <c r="A34" s="208"/>
      <c r="B34" s="207"/>
      <c r="C34" s="206" t="s">
        <v>142</v>
      </c>
      <c r="D34" s="207"/>
    </row>
    <row r="35" ht="22.5" customHeight="1" spans="1:4">
      <c r="A35" s="209" t="s">
        <v>143</v>
      </c>
      <c r="B35" s="210">
        <v>18364655.84</v>
      </c>
      <c r="C35" s="208" t="s">
        <v>52</v>
      </c>
      <c r="D35" s="210">
        <v>18364655.84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topLeftCell="B1" workbookViewId="0">
      <selection activeCell="G9" sqref="G9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1:7">
      <c r="D1" s="149"/>
      <c r="F1" s="63"/>
      <c r="G1" s="37" t="s">
        <v>144</v>
      </c>
    </row>
    <row r="2" ht="39" customHeight="1" spans="1:7">
      <c r="A2" s="4" t="s">
        <v>145</v>
      </c>
      <c r="B2" s="128"/>
      <c r="C2" s="128"/>
      <c r="D2" s="128"/>
      <c r="E2" s="128"/>
      <c r="F2" s="128"/>
      <c r="G2" s="128"/>
    </row>
    <row r="3" ht="18" customHeight="1" spans="1:7">
      <c r="A3" s="6" t="str">
        <f>"单位名称："&amp;"德钦县示范小学"</f>
        <v>单位名称：德钦县示范小学</v>
      </c>
      <c r="B3" s="187"/>
      <c r="C3" s="175"/>
      <c r="D3" s="175"/>
      <c r="E3" s="175"/>
      <c r="F3" s="124"/>
      <c r="G3" s="115" t="s">
        <v>2</v>
      </c>
    </row>
    <row r="4" ht="20.25" customHeight="1" spans="1:7">
      <c r="A4" s="188" t="s">
        <v>146</v>
      </c>
      <c r="B4" s="189"/>
      <c r="C4" s="129" t="s">
        <v>57</v>
      </c>
      <c r="D4" s="163" t="s">
        <v>77</v>
      </c>
      <c r="E4" s="13"/>
      <c r="F4" s="14"/>
      <c r="G4" s="151" t="s">
        <v>78</v>
      </c>
    </row>
    <row r="5" ht="20.25" customHeight="1" spans="1:7">
      <c r="A5" s="190" t="s">
        <v>75</v>
      </c>
      <c r="B5" s="190" t="s">
        <v>76</v>
      </c>
      <c r="C5" s="30"/>
      <c r="D5" s="191" t="s">
        <v>59</v>
      </c>
      <c r="E5" s="191" t="s">
        <v>147</v>
      </c>
      <c r="F5" s="191" t="s">
        <v>148</v>
      </c>
      <c r="G5" s="119"/>
    </row>
    <row r="6" ht="19.5" customHeight="1" spans="1:7">
      <c r="A6" s="190" t="s">
        <v>149</v>
      </c>
      <c r="B6" s="190" t="s">
        <v>150</v>
      </c>
      <c r="C6" s="190" t="s">
        <v>151</v>
      </c>
      <c r="D6" s="191">
        <v>4</v>
      </c>
      <c r="E6" s="192" t="s">
        <v>152</v>
      </c>
      <c r="F6" s="192" t="s">
        <v>153</v>
      </c>
      <c r="G6" s="190" t="s">
        <v>154</v>
      </c>
    </row>
    <row r="7" ht="22.5" customHeight="1" spans="1:7">
      <c r="A7" s="144" t="s">
        <v>86</v>
      </c>
      <c r="B7" s="144" t="s">
        <v>87</v>
      </c>
      <c r="C7" s="193">
        <v>13542830.18</v>
      </c>
      <c r="D7" s="193">
        <v>13285230.18</v>
      </c>
      <c r="E7" s="193">
        <v>12825096.61</v>
      </c>
      <c r="F7" s="193">
        <v>460133.57</v>
      </c>
      <c r="G7" s="193">
        <v>257600</v>
      </c>
    </row>
    <row r="8" ht="22.5" customHeight="1" spans="1:7">
      <c r="A8" s="194" t="s">
        <v>88</v>
      </c>
      <c r="B8" s="194" t="s">
        <v>155</v>
      </c>
      <c r="C8" s="193">
        <v>13542830.18</v>
      </c>
      <c r="D8" s="193">
        <v>13285230.18</v>
      </c>
      <c r="E8" s="193">
        <v>12825096.61</v>
      </c>
      <c r="F8" s="193">
        <v>460133.57</v>
      </c>
      <c r="G8" s="193">
        <v>257600</v>
      </c>
    </row>
    <row r="9" ht="22.5" customHeight="1" spans="1:7">
      <c r="A9" s="195" t="s">
        <v>89</v>
      </c>
      <c r="B9" s="195" t="s">
        <v>156</v>
      </c>
      <c r="C9" s="193">
        <v>13542830.18</v>
      </c>
      <c r="D9" s="193">
        <v>13285230.18</v>
      </c>
      <c r="E9" s="193">
        <v>12825096.61</v>
      </c>
      <c r="F9" s="193">
        <v>460133.57</v>
      </c>
      <c r="G9" s="193">
        <v>257600</v>
      </c>
    </row>
    <row r="10" ht="22.5" customHeight="1" spans="1:7">
      <c r="A10" s="144" t="s">
        <v>90</v>
      </c>
      <c r="B10" s="144" t="s">
        <v>91</v>
      </c>
      <c r="C10" s="193">
        <v>1833041.82</v>
      </c>
      <c r="D10" s="193">
        <v>1833041.82</v>
      </c>
      <c r="E10" s="193">
        <v>1833041.82</v>
      </c>
      <c r="F10" s="193"/>
      <c r="G10" s="193"/>
    </row>
    <row r="11" ht="22.5" customHeight="1" spans="1:7">
      <c r="A11" s="194" t="s">
        <v>92</v>
      </c>
      <c r="B11" s="194" t="s">
        <v>157</v>
      </c>
      <c r="C11" s="193">
        <v>1833041.82</v>
      </c>
      <c r="D11" s="193">
        <v>1833041.82</v>
      </c>
      <c r="E11" s="193">
        <v>1833041.82</v>
      </c>
      <c r="F11" s="193"/>
      <c r="G11" s="193"/>
    </row>
    <row r="12" ht="22.5" customHeight="1" spans="1:7">
      <c r="A12" s="195" t="s">
        <v>93</v>
      </c>
      <c r="B12" s="195" t="s">
        <v>158</v>
      </c>
      <c r="C12" s="193">
        <v>1833041.82</v>
      </c>
      <c r="D12" s="193">
        <v>1833041.82</v>
      </c>
      <c r="E12" s="193">
        <v>1833041.82</v>
      </c>
      <c r="F12" s="193"/>
      <c r="G12" s="193"/>
    </row>
    <row r="13" ht="22.5" customHeight="1" spans="1:7">
      <c r="A13" s="144" t="s">
        <v>95</v>
      </c>
      <c r="B13" s="144" t="s">
        <v>96</v>
      </c>
      <c r="C13" s="193">
        <v>1542722.47</v>
      </c>
      <c r="D13" s="193">
        <v>1542722.47</v>
      </c>
      <c r="E13" s="193">
        <v>1542722.47</v>
      </c>
      <c r="F13" s="193"/>
      <c r="G13" s="193"/>
    </row>
    <row r="14" ht="22.5" customHeight="1" spans="1:7">
      <c r="A14" s="194" t="s">
        <v>97</v>
      </c>
      <c r="B14" s="194" t="s">
        <v>159</v>
      </c>
      <c r="C14" s="193">
        <v>1542722.47</v>
      </c>
      <c r="D14" s="193">
        <v>1542722.47</v>
      </c>
      <c r="E14" s="193">
        <v>1542722.47</v>
      </c>
      <c r="F14" s="193"/>
      <c r="G14" s="193"/>
    </row>
    <row r="15" ht="22.5" customHeight="1" spans="1:7">
      <c r="A15" s="195" t="s">
        <v>99</v>
      </c>
      <c r="B15" s="195" t="s">
        <v>160</v>
      </c>
      <c r="C15" s="193">
        <v>841984.38</v>
      </c>
      <c r="D15" s="193">
        <v>841984.38</v>
      </c>
      <c r="E15" s="193">
        <v>841984.38</v>
      </c>
      <c r="F15" s="193"/>
      <c r="G15" s="193"/>
    </row>
    <row r="16" ht="22.5" customHeight="1" spans="1:7">
      <c r="A16" s="195" t="s">
        <v>100</v>
      </c>
      <c r="B16" s="195" t="s">
        <v>161</v>
      </c>
      <c r="C16" s="193">
        <v>652709.07</v>
      </c>
      <c r="D16" s="193">
        <v>652709.07</v>
      </c>
      <c r="E16" s="193">
        <v>652709.07</v>
      </c>
      <c r="F16" s="193"/>
      <c r="G16" s="193"/>
    </row>
    <row r="17" ht="22.5" customHeight="1" spans="1:7">
      <c r="A17" s="195" t="s">
        <v>101</v>
      </c>
      <c r="B17" s="195" t="s">
        <v>162</v>
      </c>
      <c r="C17" s="193">
        <v>48029.02</v>
      </c>
      <c r="D17" s="193">
        <v>48029.02</v>
      </c>
      <c r="E17" s="193">
        <v>48029.02</v>
      </c>
      <c r="F17" s="193"/>
      <c r="G17" s="193"/>
    </row>
    <row r="18" ht="22.5" customHeight="1" spans="1:7">
      <c r="A18" s="144" t="s">
        <v>102</v>
      </c>
      <c r="B18" s="144" t="s">
        <v>103</v>
      </c>
      <c r="C18" s="193">
        <v>1446061.37</v>
      </c>
      <c r="D18" s="193">
        <v>1446061.37</v>
      </c>
      <c r="E18" s="193">
        <v>1446061.37</v>
      </c>
      <c r="F18" s="193"/>
      <c r="G18" s="193"/>
    </row>
    <row r="19" ht="22.5" customHeight="1" spans="1:7">
      <c r="A19" s="194" t="s">
        <v>104</v>
      </c>
      <c r="B19" s="194" t="s">
        <v>163</v>
      </c>
      <c r="C19" s="193">
        <v>1446061.37</v>
      </c>
      <c r="D19" s="193">
        <v>1446061.37</v>
      </c>
      <c r="E19" s="193">
        <v>1446061.37</v>
      </c>
      <c r="F19" s="193"/>
      <c r="G19" s="193"/>
    </row>
    <row r="20" ht="22.5" customHeight="1" spans="1:7">
      <c r="A20" s="195" t="s">
        <v>105</v>
      </c>
      <c r="B20" s="195" t="s">
        <v>164</v>
      </c>
      <c r="C20" s="193">
        <v>1446061.37</v>
      </c>
      <c r="D20" s="193">
        <v>1446061.37</v>
      </c>
      <c r="E20" s="193">
        <v>1446061.37</v>
      </c>
      <c r="F20" s="193"/>
      <c r="G20" s="193"/>
    </row>
    <row r="21" ht="22.5" customHeight="1" spans="1:7">
      <c r="A21" s="196" t="s">
        <v>106</v>
      </c>
      <c r="B21" s="197" t="s">
        <v>106</v>
      </c>
      <c r="C21" s="198">
        <v>18364655.84</v>
      </c>
      <c r="D21" s="193">
        <v>18107055.84</v>
      </c>
      <c r="E21" s="198">
        <v>17646922.27</v>
      </c>
      <c r="F21" s="198">
        <v>460133.57</v>
      </c>
      <c r="G21" s="198">
        <v>257600</v>
      </c>
    </row>
    <row r="33" customHeight="1" spans="4:4">
      <c r="D33">
        <v>18364655.84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3"/>
  <sheetViews>
    <sheetView showZeros="0" workbookViewId="0">
      <selection activeCell="A12" sqref="A12"/>
    </sheetView>
  </sheetViews>
  <sheetFormatPr defaultColWidth="10.7083333333333" defaultRowHeight="14.25" customHeight="1" outlineLevelCol="5"/>
  <cols>
    <col min="1" max="2" width="32" customWidth="1"/>
    <col min="3" max="6" width="30.1416666666667" customWidth="1"/>
  </cols>
  <sheetData>
    <row r="1" customHeight="1" spans="1:6">
      <c r="A1" s="170"/>
      <c r="B1" s="170"/>
      <c r="C1" s="83"/>
      <c r="D1" s="171"/>
      <c r="F1" s="172" t="s">
        <v>165</v>
      </c>
    </row>
    <row r="2" ht="36.75" customHeight="1" spans="1:6">
      <c r="A2" s="173" t="s">
        <v>166</v>
      </c>
      <c r="B2" s="174"/>
      <c r="C2" s="174"/>
      <c r="D2" s="174"/>
      <c r="E2" s="174"/>
      <c r="F2" s="174"/>
    </row>
    <row r="3" ht="18.75" customHeight="1" spans="1:6">
      <c r="A3" s="6" t="str">
        <f>"单位名称："&amp;"德钦县示范小学"</f>
        <v>单位名称：德钦县示范小学</v>
      </c>
      <c r="B3" s="170"/>
      <c r="C3" s="83"/>
      <c r="D3" s="175"/>
      <c r="F3" s="172" t="s">
        <v>167</v>
      </c>
    </row>
    <row r="4" ht="19.5" customHeight="1" spans="1:6">
      <c r="A4" s="176" t="s">
        <v>168</v>
      </c>
      <c r="B4" s="177" t="s">
        <v>169</v>
      </c>
      <c r="C4" s="74" t="s">
        <v>170</v>
      </c>
      <c r="D4" s="178"/>
      <c r="E4" s="179"/>
      <c r="F4" s="177" t="s">
        <v>171</v>
      </c>
    </row>
    <row r="5" ht="19.5" customHeight="1" spans="1:6">
      <c r="A5" s="180"/>
      <c r="B5" s="181"/>
      <c r="C5" s="73" t="s">
        <v>59</v>
      </c>
      <c r="D5" s="73" t="s">
        <v>172</v>
      </c>
      <c r="E5" s="73" t="s">
        <v>173</v>
      </c>
      <c r="F5" s="181"/>
    </row>
    <row r="6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22.5" customHeight="1" spans="1:6">
      <c r="A7" s="184"/>
      <c r="B7" s="184"/>
      <c r="C7" s="185"/>
      <c r="D7" s="184"/>
      <c r="E7" s="184"/>
      <c r="F7" s="184"/>
    </row>
    <row r="8" customHeight="1" spans="1:6">
      <c r="A8" s="186" t="s">
        <v>174</v>
      </c>
      <c r="B8" s="186"/>
      <c r="C8" s="186"/>
      <c r="D8" s="186"/>
      <c r="E8" s="186"/>
      <c r="F8" s="186"/>
    </row>
    <row r="33" customHeight="1" spans="4:4">
      <c r="D33">
        <v>18364655.84</v>
      </c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38"/>
  <sheetViews>
    <sheetView showZeros="0" topLeftCell="F15" workbookViewId="0">
      <selection activeCell="D33" sqref="D33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75" customWidth="1"/>
    <col min="6" max="6" width="12" customWidth="1"/>
    <col min="7" max="7" width="26.85" customWidth="1"/>
    <col min="8" max="22" width="23.1416666666667" customWidth="1"/>
    <col min="23" max="24" width="23.2833333333333" customWidth="1"/>
  </cols>
  <sheetData>
    <row r="1" ht="18.75" customHeight="1" spans="1:24">
      <c r="B1" s="159"/>
      <c r="D1" s="160"/>
      <c r="E1" s="160"/>
      <c r="F1" s="160"/>
      <c r="G1" s="160"/>
      <c r="H1" s="81"/>
      <c r="I1" s="81"/>
      <c r="J1" s="2"/>
      <c r="K1" s="81"/>
      <c r="L1" s="81"/>
      <c r="M1" s="81"/>
      <c r="N1" s="81"/>
      <c r="O1" s="2"/>
      <c r="P1" s="2"/>
      <c r="Q1" s="2"/>
      <c r="R1" s="81"/>
      <c r="V1" s="159"/>
      <c r="X1" s="54" t="s">
        <v>175</v>
      </c>
    </row>
    <row r="2" ht="39.75" customHeight="1" spans="1:24">
      <c r="A2" s="161" t="s">
        <v>176</v>
      </c>
      <c r="B2" s="65"/>
      <c r="C2" s="65"/>
      <c r="D2" s="65"/>
      <c r="E2" s="65"/>
      <c r="F2" s="65"/>
      <c r="G2" s="65"/>
      <c r="H2" s="65"/>
      <c r="I2" s="65"/>
      <c r="J2" s="5"/>
      <c r="K2" s="65"/>
      <c r="L2" s="65"/>
      <c r="M2" s="65"/>
      <c r="N2" s="65"/>
      <c r="O2" s="5"/>
      <c r="P2" s="5"/>
      <c r="Q2" s="5"/>
      <c r="R2" s="65"/>
      <c r="S2" s="65"/>
      <c r="T2" s="65"/>
      <c r="U2" s="65"/>
      <c r="V2" s="65"/>
      <c r="W2" s="65"/>
      <c r="X2" s="65"/>
    </row>
    <row r="3" ht="18.75" customHeight="1" spans="1:24">
      <c r="A3" s="6" t="str">
        <f>"单位名称："&amp;"德钦县示范小学"</f>
        <v>单位名称：德钦县示范小学</v>
      </c>
      <c r="B3" s="162"/>
      <c r="C3" s="162"/>
      <c r="D3" s="162"/>
      <c r="E3" s="162"/>
      <c r="F3" s="162"/>
      <c r="G3" s="162"/>
      <c r="H3" s="88"/>
      <c r="I3" s="88"/>
      <c r="J3" s="8"/>
      <c r="K3" s="88"/>
      <c r="L3" s="88"/>
      <c r="M3" s="88"/>
      <c r="N3" s="88"/>
      <c r="O3" s="8"/>
      <c r="P3" s="8"/>
      <c r="Q3" s="8"/>
      <c r="R3" s="88"/>
      <c r="V3" s="159"/>
      <c r="X3" s="89" t="s">
        <v>167</v>
      </c>
    </row>
    <row r="4" ht="18" customHeight="1" spans="1:24">
      <c r="A4" s="10" t="s">
        <v>177</v>
      </c>
      <c r="B4" s="10" t="s">
        <v>178</v>
      </c>
      <c r="C4" s="10" t="s">
        <v>179</v>
      </c>
      <c r="D4" s="10" t="s">
        <v>180</v>
      </c>
      <c r="E4" s="10" t="s">
        <v>181</v>
      </c>
      <c r="F4" s="10" t="s">
        <v>182</v>
      </c>
      <c r="G4" s="10" t="s">
        <v>183</v>
      </c>
      <c r="H4" s="163" t="s">
        <v>184</v>
      </c>
      <c r="I4" s="95" t="s">
        <v>184</v>
      </c>
      <c r="J4" s="13"/>
      <c r="K4" s="95"/>
      <c r="L4" s="95"/>
      <c r="M4" s="95"/>
      <c r="N4" s="95"/>
      <c r="O4" s="13"/>
      <c r="P4" s="13"/>
      <c r="Q4" s="13"/>
      <c r="R4" s="94" t="s">
        <v>63</v>
      </c>
      <c r="S4" s="95" t="s">
        <v>80</v>
      </c>
      <c r="T4" s="95"/>
      <c r="U4" s="95"/>
      <c r="V4" s="95"/>
      <c r="W4" s="95"/>
      <c r="X4" s="164"/>
    </row>
    <row r="5" ht="18" customHeight="1" spans="1:24">
      <c r="A5" s="15"/>
      <c r="B5" s="153"/>
      <c r="C5" s="15"/>
      <c r="D5" s="15"/>
      <c r="E5" s="15"/>
      <c r="F5" s="15"/>
      <c r="G5" s="15"/>
      <c r="H5" s="129" t="s">
        <v>185</v>
      </c>
      <c r="I5" s="163" t="s">
        <v>60</v>
      </c>
      <c r="J5" s="13"/>
      <c r="K5" s="95"/>
      <c r="L5" s="95"/>
      <c r="M5" s="95"/>
      <c r="N5" s="164"/>
      <c r="O5" s="12" t="s">
        <v>186</v>
      </c>
      <c r="P5" s="13"/>
      <c r="Q5" s="14"/>
      <c r="R5" s="10" t="s">
        <v>63</v>
      </c>
      <c r="S5" s="163" t="s">
        <v>80</v>
      </c>
      <c r="T5" s="94" t="s">
        <v>66</v>
      </c>
      <c r="U5" s="95" t="s">
        <v>80</v>
      </c>
      <c r="V5" s="94" t="s">
        <v>68</v>
      </c>
      <c r="W5" s="94" t="s">
        <v>69</v>
      </c>
      <c r="X5" s="165" t="s">
        <v>70</v>
      </c>
    </row>
    <row r="6" ht="18.75" customHeight="1" spans="1:24">
      <c r="A6" s="29"/>
      <c r="B6" s="29"/>
      <c r="C6" s="29"/>
      <c r="D6" s="29"/>
      <c r="E6" s="29"/>
      <c r="F6" s="29"/>
      <c r="G6" s="29"/>
      <c r="H6" s="29"/>
      <c r="I6" s="166" t="s">
        <v>187</v>
      </c>
      <c r="J6" s="165" t="s">
        <v>188</v>
      </c>
      <c r="K6" s="10" t="s">
        <v>189</v>
      </c>
      <c r="L6" s="10" t="s">
        <v>190</v>
      </c>
      <c r="M6" s="10" t="s">
        <v>191</v>
      </c>
      <c r="N6" s="10" t="s">
        <v>192</v>
      </c>
      <c r="O6" s="10" t="s">
        <v>60</v>
      </c>
      <c r="P6" s="10" t="s">
        <v>61</v>
      </c>
      <c r="Q6" s="10" t="s">
        <v>62</v>
      </c>
      <c r="R6" s="29"/>
      <c r="S6" s="10" t="s">
        <v>59</v>
      </c>
      <c r="T6" s="10" t="s">
        <v>66</v>
      </c>
      <c r="U6" s="10" t="s">
        <v>193</v>
      </c>
      <c r="V6" s="10" t="s">
        <v>68</v>
      </c>
      <c r="W6" s="10" t="s">
        <v>69</v>
      </c>
      <c r="X6" s="10" t="s">
        <v>70</v>
      </c>
    </row>
    <row r="7" ht="37.5" customHeight="1" spans="1:24">
      <c r="A7" s="132"/>
      <c r="B7" s="132"/>
      <c r="C7" s="132"/>
      <c r="D7" s="132"/>
      <c r="E7" s="132"/>
      <c r="F7" s="132"/>
      <c r="G7" s="132"/>
      <c r="H7" s="132"/>
      <c r="I7" s="103" t="s">
        <v>59</v>
      </c>
      <c r="J7" s="103" t="s">
        <v>194</v>
      </c>
      <c r="K7" s="17" t="s">
        <v>188</v>
      </c>
      <c r="L7" s="17" t="s">
        <v>190</v>
      </c>
      <c r="M7" s="17" t="s">
        <v>191</v>
      </c>
      <c r="N7" s="17" t="s">
        <v>192</v>
      </c>
      <c r="O7" s="17" t="s">
        <v>190</v>
      </c>
      <c r="P7" s="17" t="s">
        <v>191</v>
      </c>
      <c r="Q7" s="17" t="s">
        <v>192</v>
      </c>
      <c r="R7" s="17" t="s">
        <v>63</v>
      </c>
      <c r="S7" s="17" t="s">
        <v>59</v>
      </c>
      <c r="T7" s="17" t="s">
        <v>66</v>
      </c>
      <c r="U7" s="17" t="s">
        <v>193</v>
      </c>
      <c r="V7" s="17" t="s">
        <v>68</v>
      </c>
      <c r="W7" s="17" t="s">
        <v>69</v>
      </c>
      <c r="X7" s="17" t="s">
        <v>70</v>
      </c>
    </row>
    <row r="8" ht="19.5" customHeight="1" spans="1:24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67">
        <v>21</v>
      </c>
      <c r="V8" s="167">
        <v>22</v>
      </c>
      <c r="W8" s="167">
        <v>23</v>
      </c>
      <c r="X8" s="167">
        <v>24</v>
      </c>
    </row>
    <row r="9" ht="22.5" customHeight="1" spans="1:24">
      <c r="A9" s="32" t="s">
        <v>72</v>
      </c>
      <c r="B9" s="32"/>
      <c r="C9" s="32"/>
      <c r="D9" s="32"/>
      <c r="E9" s="32"/>
      <c r="F9" s="32"/>
      <c r="G9" s="32"/>
      <c r="H9" s="110"/>
      <c r="I9" s="110"/>
      <c r="J9" s="110"/>
      <c r="K9" s="110"/>
      <c r="L9" s="49"/>
      <c r="M9" s="110"/>
      <c r="N9" s="49"/>
      <c r="O9" s="49"/>
      <c r="P9" s="49"/>
      <c r="Q9" s="49"/>
      <c r="R9" s="110"/>
      <c r="S9" s="110"/>
      <c r="T9" s="110"/>
      <c r="U9" s="110"/>
      <c r="V9" s="110"/>
      <c r="W9" s="110"/>
      <c r="X9" s="110"/>
    </row>
    <row r="10" ht="22.5" customHeight="1" spans="1:24">
      <c r="A10" s="32" t="s">
        <v>72</v>
      </c>
      <c r="B10" s="32" t="s">
        <v>195</v>
      </c>
      <c r="C10" s="32" t="s">
        <v>196</v>
      </c>
      <c r="D10" s="32" t="s">
        <v>89</v>
      </c>
      <c r="E10" s="32" t="s">
        <v>156</v>
      </c>
      <c r="F10" s="32" t="s">
        <v>197</v>
      </c>
      <c r="G10" s="32" t="s">
        <v>198</v>
      </c>
      <c r="H10" s="110">
        <v>2760636</v>
      </c>
      <c r="I10" s="110">
        <v>2760636</v>
      </c>
      <c r="J10" s="110"/>
      <c r="K10" s="110"/>
      <c r="L10" s="49"/>
      <c r="M10" s="110">
        <v>2760636</v>
      </c>
      <c r="N10" s="49"/>
      <c r="O10" s="49"/>
      <c r="P10" s="49"/>
      <c r="Q10" s="49"/>
      <c r="R10" s="110"/>
      <c r="S10" s="110"/>
      <c r="T10" s="110"/>
      <c r="U10" s="110"/>
      <c r="V10" s="110"/>
      <c r="W10" s="110"/>
      <c r="X10" s="110"/>
    </row>
    <row r="11" ht="22.5" customHeight="1" spans="1:24">
      <c r="A11" s="32" t="s">
        <v>72</v>
      </c>
      <c r="B11" s="32" t="s">
        <v>195</v>
      </c>
      <c r="C11" s="32" t="s">
        <v>196</v>
      </c>
      <c r="D11" s="32" t="s">
        <v>89</v>
      </c>
      <c r="E11" s="32" t="s">
        <v>156</v>
      </c>
      <c r="F11" s="32" t="s">
        <v>199</v>
      </c>
      <c r="G11" s="32" t="s">
        <v>200</v>
      </c>
      <c r="H11" s="110">
        <v>3512894.4</v>
      </c>
      <c r="I11" s="110">
        <v>3512894.4</v>
      </c>
      <c r="J11" s="110"/>
      <c r="K11" s="110"/>
      <c r="L11" s="148"/>
      <c r="M11" s="110">
        <v>3512894.4</v>
      </c>
      <c r="N11" s="148"/>
      <c r="O11" s="148"/>
      <c r="P11" s="148"/>
      <c r="Q11" s="148"/>
      <c r="R11" s="110"/>
      <c r="S11" s="110"/>
      <c r="T11" s="110"/>
      <c r="U11" s="110"/>
      <c r="V11" s="110"/>
      <c r="W11" s="110"/>
      <c r="X11" s="110"/>
    </row>
    <row r="12" ht="22.5" customHeight="1" spans="1:24">
      <c r="A12" s="32" t="s">
        <v>72</v>
      </c>
      <c r="B12" s="32" t="s">
        <v>195</v>
      </c>
      <c r="C12" s="32" t="s">
        <v>196</v>
      </c>
      <c r="D12" s="32" t="s">
        <v>89</v>
      </c>
      <c r="E12" s="32" t="s">
        <v>156</v>
      </c>
      <c r="F12" s="32" t="s">
        <v>199</v>
      </c>
      <c r="G12" s="32" t="s">
        <v>200</v>
      </c>
      <c r="H12" s="110"/>
      <c r="I12" s="110"/>
      <c r="J12" s="110"/>
      <c r="K12" s="110"/>
      <c r="L12" s="148"/>
      <c r="M12" s="110"/>
      <c r="N12" s="148"/>
      <c r="O12" s="148"/>
      <c r="P12" s="148"/>
      <c r="Q12" s="148"/>
      <c r="R12" s="110"/>
      <c r="S12" s="110"/>
      <c r="T12" s="110"/>
      <c r="U12" s="110"/>
      <c r="V12" s="110"/>
      <c r="W12" s="110"/>
      <c r="X12" s="110"/>
    </row>
    <row r="13" ht="22.5" customHeight="1" spans="1:24">
      <c r="A13" s="32" t="s">
        <v>72</v>
      </c>
      <c r="B13" s="32" t="s">
        <v>195</v>
      </c>
      <c r="C13" s="32" t="s">
        <v>196</v>
      </c>
      <c r="D13" s="32" t="s">
        <v>89</v>
      </c>
      <c r="E13" s="32" t="s">
        <v>156</v>
      </c>
      <c r="F13" s="32" t="s">
        <v>201</v>
      </c>
      <c r="G13" s="32" t="s">
        <v>202</v>
      </c>
      <c r="H13" s="110">
        <v>230053</v>
      </c>
      <c r="I13" s="110">
        <v>230053</v>
      </c>
      <c r="J13" s="110"/>
      <c r="K13" s="110"/>
      <c r="L13" s="148"/>
      <c r="M13" s="110">
        <v>230053</v>
      </c>
      <c r="N13" s="148"/>
      <c r="O13" s="148"/>
      <c r="P13" s="148"/>
      <c r="Q13" s="148"/>
      <c r="R13" s="110"/>
      <c r="S13" s="110"/>
      <c r="T13" s="110"/>
      <c r="U13" s="110"/>
      <c r="V13" s="110"/>
      <c r="W13" s="110"/>
      <c r="X13" s="110"/>
    </row>
    <row r="14" ht="22.5" customHeight="1" spans="1:24">
      <c r="A14" s="32" t="s">
        <v>72</v>
      </c>
      <c r="B14" s="32" t="s">
        <v>195</v>
      </c>
      <c r="C14" s="32" t="s">
        <v>196</v>
      </c>
      <c r="D14" s="32" t="s">
        <v>89</v>
      </c>
      <c r="E14" s="32" t="s">
        <v>156</v>
      </c>
      <c r="F14" s="32" t="s">
        <v>201</v>
      </c>
      <c r="G14" s="32" t="s">
        <v>202</v>
      </c>
      <c r="H14" s="110">
        <v>3869328</v>
      </c>
      <c r="I14" s="110">
        <v>3869328</v>
      </c>
      <c r="J14" s="110"/>
      <c r="K14" s="110"/>
      <c r="L14" s="148"/>
      <c r="M14" s="110">
        <v>3869328</v>
      </c>
      <c r="N14" s="148"/>
      <c r="O14" s="148"/>
      <c r="P14" s="148"/>
      <c r="Q14" s="148"/>
      <c r="R14" s="110"/>
      <c r="S14" s="110"/>
      <c r="T14" s="110"/>
      <c r="U14" s="110"/>
      <c r="V14" s="110"/>
      <c r="W14" s="110"/>
      <c r="X14" s="110"/>
    </row>
    <row r="15" ht="22.5" customHeight="1" spans="1:24">
      <c r="A15" s="32" t="s">
        <v>72</v>
      </c>
      <c r="B15" s="32" t="s">
        <v>203</v>
      </c>
      <c r="C15" s="32" t="s">
        <v>204</v>
      </c>
      <c r="D15" s="32" t="s">
        <v>89</v>
      </c>
      <c r="E15" s="32" t="s">
        <v>156</v>
      </c>
      <c r="F15" s="32" t="s">
        <v>201</v>
      </c>
      <c r="G15" s="32" t="s">
        <v>202</v>
      </c>
      <c r="H15" s="110">
        <v>1779600</v>
      </c>
      <c r="I15" s="110">
        <v>1779600</v>
      </c>
      <c r="J15" s="110"/>
      <c r="K15" s="110"/>
      <c r="L15" s="148"/>
      <c r="M15" s="110">
        <v>1779600</v>
      </c>
      <c r="N15" s="148"/>
      <c r="O15" s="148"/>
      <c r="P15" s="148"/>
      <c r="Q15" s="148"/>
      <c r="R15" s="110"/>
      <c r="S15" s="110"/>
      <c r="T15" s="110"/>
      <c r="U15" s="110"/>
      <c r="V15" s="110"/>
      <c r="W15" s="110"/>
      <c r="X15" s="110"/>
    </row>
    <row r="16" ht="22.5" customHeight="1" spans="1:24">
      <c r="A16" s="32" t="s">
        <v>72</v>
      </c>
      <c r="B16" s="32" t="s">
        <v>203</v>
      </c>
      <c r="C16" s="32" t="s">
        <v>204</v>
      </c>
      <c r="D16" s="32" t="s">
        <v>89</v>
      </c>
      <c r="E16" s="32" t="s">
        <v>156</v>
      </c>
      <c r="F16" s="32" t="s">
        <v>201</v>
      </c>
      <c r="G16" s="32" t="s">
        <v>202</v>
      </c>
      <c r="H16" s="110">
        <v>594000</v>
      </c>
      <c r="I16" s="110">
        <v>594000</v>
      </c>
      <c r="J16" s="110"/>
      <c r="K16" s="110"/>
      <c r="L16" s="148"/>
      <c r="M16" s="110">
        <v>594000</v>
      </c>
      <c r="N16" s="148"/>
      <c r="O16" s="148"/>
      <c r="P16" s="148"/>
      <c r="Q16" s="148"/>
      <c r="R16" s="110"/>
      <c r="S16" s="110"/>
      <c r="T16" s="110"/>
      <c r="U16" s="110"/>
      <c r="V16" s="110"/>
      <c r="W16" s="110"/>
      <c r="X16" s="110"/>
    </row>
    <row r="17" ht="22.5" customHeight="1" spans="1:24">
      <c r="A17" s="32" t="s">
        <v>72</v>
      </c>
      <c r="B17" s="32" t="s">
        <v>205</v>
      </c>
      <c r="C17" s="32" t="s">
        <v>206</v>
      </c>
      <c r="D17" s="32" t="s">
        <v>93</v>
      </c>
      <c r="E17" s="32" t="s">
        <v>158</v>
      </c>
      <c r="F17" s="32" t="s">
        <v>207</v>
      </c>
      <c r="G17" s="32" t="s">
        <v>208</v>
      </c>
      <c r="H17" s="110">
        <v>1833041.82</v>
      </c>
      <c r="I17" s="110">
        <v>1833041.82</v>
      </c>
      <c r="J17" s="110"/>
      <c r="K17" s="110"/>
      <c r="L17" s="148"/>
      <c r="M17" s="110">
        <v>1833041.82</v>
      </c>
      <c r="N17" s="148"/>
      <c r="O17" s="148"/>
      <c r="P17" s="148"/>
      <c r="Q17" s="148"/>
      <c r="R17" s="110"/>
      <c r="S17" s="110"/>
      <c r="T17" s="110"/>
      <c r="U17" s="110"/>
      <c r="V17" s="110"/>
      <c r="W17" s="110"/>
      <c r="X17" s="110"/>
    </row>
    <row r="18" ht="22.5" customHeight="1" spans="1:24">
      <c r="A18" s="32" t="s">
        <v>72</v>
      </c>
      <c r="B18" s="32" t="s">
        <v>205</v>
      </c>
      <c r="C18" s="32" t="s">
        <v>206</v>
      </c>
      <c r="D18" s="32" t="s">
        <v>94</v>
      </c>
      <c r="E18" s="32" t="s">
        <v>209</v>
      </c>
      <c r="F18" s="32" t="s">
        <v>210</v>
      </c>
      <c r="G18" s="32" t="s">
        <v>211</v>
      </c>
      <c r="H18" s="110"/>
      <c r="I18" s="110"/>
      <c r="J18" s="110"/>
      <c r="K18" s="110"/>
      <c r="L18" s="148"/>
      <c r="M18" s="110"/>
      <c r="N18" s="148"/>
      <c r="O18" s="148"/>
      <c r="P18" s="148"/>
      <c r="Q18" s="148"/>
      <c r="R18" s="110"/>
      <c r="S18" s="110"/>
      <c r="T18" s="110"/>
      <c r="U18" s="110"/>
      <c r="V18" s="110"/>
      <c r="W18" s="110"/>
      <c r="X18" s="110"/>
    </row>
    <row r="19" ht="22.5" customHeight="1" spans="1:24">
      <c r="A19" s="32" t="s">
        <v>72</v>
      </c>
      <c r="B19" s="32" t="s">
        <v>205</v>
      </c>
      <c r="C19" s="32" t="s">
        <v>206</v>
      </c>
      <c r="D19" s="32" t="s">
        <v>98</v>
      </c>
      <c r="E19" s="32" t="s">
        <v>212</v>
      </c>
      <c r="F19" s="32" t="s">
        <v>213</v>
      </c>
      <c r="G19" s="32" t="s">
        <v>214</v>
      </c>
      <c r="H19" s="110"/>
      <c r="I19" s="110"/>
      <c r="J19" s="110"/>
      <c r="K19" s="110"/>
      <c r="L19" s="148"/>
      <c r="M19" s="110"/>
      <c r="N19" s="148"/>
      <c r="O19" s="148"/>
      <c r="P19" s="148"/>
      <c r="Q19" s="148"/>
      <c r="R19" s="110"/>
      <c r="S19" s="110"/>
      <c r="T19" s="110"/>
      <c r="U19" s="110"/>
      <c r="V19" s="110"/>
      <c r="W19" s="110"/>
      <c r="X19" s="110"/>
    </row>
    <row r="20" ht="22.5" customHeight="1" spans="1:24">
      <c r="A20" s="32" t="s">
        <v>72</v>
      </c>
      <c r="B20" s="32" t="s">
        <v>205</v>
      </c>
      <c r="C20" s="32" t="s">
        <v>206</v>
      </c>
      <c r="D20" s="32" t="s">
        <v>99</v>
      </c>
      <c r="E20" s="32" t="s">
        <v>160</v>
      </c>
      <c r="F20" s="32" t="s">
        <v>213</v>
      </c>
      <c r="G20" s="32" t="s">
        <v>214</v>
      </c>
      <c r="H20" s="110">
        <v>841984.38</v>
      </c>
      <c r="I20" s="110">
        <v>841984.38</v>
      </c>
      <c r="J20" s="110"/>
      <c r="K20" s="110"/>
      <c r="L20" s="148"/>
      <c r="M20" s="110">
        <v>841984.38</v>
      </c>
      <c r="N20" s="148"/>
      <c r="O20" s="148"/>
      <c r="P20" s="148"/>
      <c r="Q20" s="148"/>
      <c r="R20" s="110"/>
      <c r="S20" s="110"/>
      <c r="T20" s="110"/>
      <c r="U20" s="110"/>
      <c r="V20" s="110"/>
      <c r="W20" s="110"/>
      <c r="X20" s="110"/>
    </row>
    <row r="21" ht="22.5" customHeight="1" spans="1:24">
      <c r="A21" s="32" t="s">
        <v>72</v>
      </c>
      <c r="B21" s="32" t="s">
        <v>205</v>
      </c>
      <c r="C21" s="32" t="s">
        <v>206</v>
      </c>
      <c r="D21" s="32" t="s">
        <v>100</v>
      </c>
      <c r="E21" s="32" t="s">
        <v>161</v>
      </c>
      <c r="F21" s="32" t="s">
        <v>215</v>
      </c>
      <c r="G21" s="32" t="s">
        <v>216</v>
      </c>
      <c r="H21" s="110">
        <v>449058.34</v>
      </c>
      <c r="I21" s="110">
        <v>449058.34</v>
      </c>
      <c r="J21" s="110"/>
      <c r="K21" s="110"/>
      <c r="L21" s="148"/>
      <c r="M21" s="110">
        <v>449058.34</v>
      </c>
      <c r="N21" s="148"/>
      <c r="O21" s="148"/>
      <c r="P21" s="148"/>
      <c r="Q21" s="148"/>
      <c r="R21" s="110"/>
      <c r="S21" s="110"/>
      <c r="T21" s="110"/>
      <c r="U21" s="110"/>
      <c r="V21" s="110"/>
      <c r="W21" s="110"/>
      <c r="X21" s="110"/>
    </row>
    <row r="22" ht="22.5" customHeight="1" spans="1:24">
      <c r="A22" s="32" t="s">
        <v>72</v>
      </c>
      <c r="B22" s="32" t="s">
        <v>205</v>
      </c>
      <c r="C22" s="32" t="s">
        <v>206</v>
      </c>
      <c r="D22" s="32" t="s">
        <v>100</v>
      </c>
      <c r="E22" s="32" t="s">
        <v>161</v>
      </c>
      <c r="F22" s="32" t="s">
        <v>215</v>
      </c>
      <c r="G22" s="32" t="s">
        <v>216</v>
      </c>
      <c r="H22" s="110">
        <v>203650.73</v>
      </c>
      <c r="I22" s="110">
        <v>203650.73</v>
      </c>
      <c r="J22" s="110"/>
      <c r="K22" s="110"/>
      <c r="L22" s="148"/>
      <c r="M22" s="110">
        <v>203650.73</v>
      </c>
      <c r="N22" s="148"/>
      <c r="O22" s="148"/>
      <c r="P22" s="148"/>
      <c r="Q22" s="148"/>
      <c r="R22" s="110"/>
      <c r="S22" s="110"/>
      <c r="T22" s="110"/>
      <c r="U22" s="110"/>
      <c r="V22" s="110"/>
      <c r="W22" s="110"/>
      <c r="X22" s="110"/>
    </row>
    <row r="23" ht="22.5" customHeight="1" spans="1:24">
      <c r="A23" s="32" t="s">
        <v>72</v>
      </c>
      <c r="B23" s="32" t="s">
        <v>205</v>
      </c>
      <c r="C23" s="32" t="s">
        <v>206</v>
      </c>
      <c r="D23" s="32" t="s">
        <v>89</v>
      </c>
      <c r="E23" s="32" t="s">
        <v>156</v>
      </c>
      <c r="F23" s="32" t="s">
        <v>217</v>
      </c>
      <c r="G23" s="32" t="s">
        <v>218</v>
      </c>
      <c r="H23" s="110">
        <v>78585.21</v>
      </c>
      <c r="I23" s="110">
        <v>78585.21</v>
      </c>
      <c r="J23" s="110"/>
      <c r="K23" s="110"/>
      <c r="L23" s="148"/>
      <c r="M23" s="110">
        <v>78585.21</v>
      </c>
      <c r="N23" s="148"/>
      <c r="O23" s="148"/>
      <c r="P23" s="148"/>
      <c r="Q23" s="148"/>
      <c r="R23" s="110"/>
      <c r="S23" s="110"/>
      <c r="T23" s="110"/>
      <c r="U23" s="110"/>
      <c r="V23" s="110"/>
      <c r="W23" s="110"/>
      <c r="X23" s="110"/>
    </row>
    <row r="24" ht="22.5" customHeight="1" spans="1:24">
      <c r="A24" s="32" t="s">
        <v>72</v>
      </c>
      <c r="B24" s="32" t="s">
        <v>205</v>
      </c>
      <c r="C24" s="32" t="s">
        <v>206</v>
      </c>
      <c r="D24" s="32" t="s">
        <v>101</v>
      </c>
      <c r="E24" s="32" t="s">
        <v>162</v>
      </c>
      <c r="F24" s="32" t="s">
        <v>217</v>
      </c>
      <c r="G24" s="32" t="s">
        <v>218</v>
      </c>
      <c r="H24" s="110"/>
      <c r="I24" s="110"/>
      <c r="J24" s="110"/>
      <c r="K24" s="110"/>
      <c r="L24" s="148"/>
      <c r="M24" s="110"/>
      <c r="N24" s="148"/>
      <c r="O24" s="148"/>
      <c r="P24" s="148"/>
      <c r="Q24" s="148"/>
      <c r="R24" s="110"/>
      <c r="S24" s="110"/>
      <c r="T24" s="110"/>
      <c r="U24" s="110"/>
      <c r="V24" s="110"/>
      <c r="W24" s="110"/>
      <c r="X24" s="110"/>
    </row>
    <row r="25" ht="22.5" customHeight="1" spans="1:24">
      <c r="A25" s="32" t="s">
        <v>72</v>
      </c>
      <c r="B25" s="32" t="s">
        <v>205</v>
      </c>
      <c r="C25" s="32" t="s">
        <v>206</v>
      </c>
      <c r="D25" s="32" t="s">
        <v>101</v>
      </c>
      <c r="E25" s="32" t="s">
        <v>162</v>
      </c>
      <c r="F25" s="32" t="s">
        <v>217</v>
      </c>
      <c r="G25" s="32" t="s">
        <v>218</v>
      </c>
      <c r="H25" s="110">
        <v>16008</v>
      </c>
      <c r="I25" s="110">
        <v>16008</v>
      </c>
      <c r="J25" s="110"/>
      <c r="K25" s="110"/>
      <c r="L25" s="148"/>
      <c r="M25" s="110">
        <v>16008</v>
      </c>
      <c r="N25" s="148"/>
      <c r="O25" s="148"/>
      <c r="P25" s="148"/>
      <c r="Q25" s="148"/>
      <c r="R25" s="110"/>
      <c r="S25" s="110"/>
      <c r="T25" s="110"/>
      <c r="U25" s="110"/>
      <c r="V25" s="110"/>
      <c r="W25" s="110"/>
      <c r="X25" s="110"/>
    </row>
    <row r="26" ht="22.5" customHeight="1" spans="1:24">
      <c r="A26" s="32" t="s">
        <v>72</v>
      </c>
      <c r="B26" s="32" t="s">
        <v>205</v>
      </c>
      <c r="C26" s="32" t="s">
        <v>206</v>
      </c>
      <c r="D26" s="32" t="s">
        <v>101</v>
      </c>
      <c r="E26" s="32" t="s">
        <v>162</v>
      </c>
      <c r="F26" s="32" t="s">
        <v>217</v>
      </c>
      <c r="G26" s="32" t="s">
        <v>218</v>
      </c>
      <c r="H26" s="110"/>
      <c r="I26" s="110"/>
      <c r="J26" s="110"/>
      <c r="K26" s="110"/>
      <c r="L26" s="148"/>
      <c r="M26" s="110"/>
      <c r="N26" s="148"/>
      <c r="O26" s="148"/>
      <c r="P26" s="148"/>
      <c r="Q26" s="148"/>
      <c r="R26" s="110"/>
      <c r="S26" s="110"/>
      <c r="T26" s="110"/>
      <c r="U26" s="110"/>
      <c r="V26" s="110"/>
      <c r="W26" s="110"/>
      <c r="X26" s="110"/>
    </row>
    <row r="27" ht="22.5" customHeight="1" spans="1:24">
      <c r="A27" s="32" t="s">
        <v>72</v>
      </c>
      <c r="B27" s="32" t="s">
        <v>205</v>
      </c>
      <c r="C27" s="32" t="s">
        <v>206</v>
      </c>
      <c r="D27" s="32" t="s">
        <v>101</v>
      </c>
      <c r="E27" s="32" t="s">
        <v>162</v>
      </c>
      <c r="F27" s="32" t="s">
        <v>217</v>
      </c>
      <c r="G27" s="32" t="s">
        <v>218</v>
      </c>
      <c r="H27" s="110">
        <v>22913.02</v>
      </c>
      <c r="I27" s="110">
        <v>22913.02</v>
      </c>
      <c r="J27" s="110"/>
      <c r="K27" s="110"/>
      <c r="L27" s="148"/>
      <c r="M27" s="110">
        <v>22913.02</v>
      </c>
      <c r="N27" s="148"/>
      <c r="O27" s="148"/>
      <c r="P27" s="148"/>
      <c r="Q27" s="148"/>
      <c r="R27" s="110"/>
      <c r="S27" s="110"/>
      <c r="T27" s="110"/>
      <c r="U27" s="110"/>
      <c r="V27" s="110"/>
      <c r="W27" s="110"/>
      <c r="X27" s="110"/>
    </row>
    <row r="28" ht="22.5" customHeight="1" spans="1:24">
      <c r="A28" s="32" t="s">
        <v>72</v>
      </c>
      <c r="B28" s="32" t="s">
        <v>205</v>
      </c>
      <c r="C28" s="32" t="s">
        <v>206</v>
      </c>
      <c r="D28" s="32" t="s">
        <v>101</v>
      </c>
      <c r="E28" s="32" t="s">
        <v>162</v>
      </c>
      <c r="F28" s="32" t="s">
        <v>217</v>
      </c>
      <c r="G28" s="32" t="s">
        <v>218</v>
      </c>
      <c r="H28" s="110"/>
      <c r="I28" s="110"/>
      <c r="J28" s="110"/>
      <c r="K28" s="110"/>
      <c r="L28" s="148"/>
      <c r="M28" s="110"/>
      <c r="N28" s="148"/>
      <c r="O28" s="148"/>
      <c r="P28" s="148"/>
      <c r="Q28" s="148"/>
      <c r="R28" s="110"/>
      <c r="S28" s="110"/>
      <c r="T28" s="110"/>
      <c r="U28" s="110"/>
      <c r="V28" s="110"/>
      <c r="W28" s="110"/>
      <c r="X28" s="110"/>
    </row>
    <row r="29" ht="22.5" customHeight="1" spans="1:24">
      <c r="A29" s="32" t="s">
        <v>72</v>
      </c>
      <c r="B29" s="32" t="s">
        <v>205</v>
      </c>
      <c r="C29" s="32" t="s">
        <v>206</v>
      </c>
      <c r="D29" s="32" t="s">
        <v>101</v>
      </c>
      <c r="E29" s="32" t="s">
        <v>162</v>
      </c>
      <c r="F29" s="32" t="s">
        <v>217</v>
      </c>
      <c r="G29" s="32" t="s">
        <v>218</v>
      </c>
      <c r="H29" s="110">
        <v>9108</v>
      </c>
      <c r="I29" s="110">
        <v>9108</v>
      </c>
      <c r="J29" s="110"/>
      <c r="K29" s="110"/>
      <c r="L29" s="148"/>
      <c r="M29" s="110">
        <v>9108</v>
      </c>
      <c r="N29" s="148"/>
      <c r="O29" s="148"/>
      <c r="P29" s="148"/>
      <c r="Q29" s="148"/>
      <c r="R29" s="110"/>
      <c r="S29" s="110"/>
      <c r="T29" s="110"/>
      <c r="U29" s="110"/>
      <c r="V29" s="110"/>
      <c r="W29" s="110"/>
      <c r="X29" s="110"/>
    </row>
    <row r="30" ht="22.5" customHeight="1" spans="1:24">
      <c r="A30" s="32" t="s">
        <v>72</v>
      </c>
      <c r="B30" s="32" t="s">
        <v>219</v>
      </c>
      <c r="C30" s="32" t="s">
        <v>164</v>
      </c>
      <c r="D30" s="32" t="s">
        <v>105</v>
      </c>
      <c r="E30" s="32" t="s">
        <v>164</v>
      </c>
      <c r="F30" s="32" t="s">
        <v>220</v>
      </c>
      <c r="G30" s="32" t="s">
        <v>164</v>
      </c>
      <c r="H30" s="110">
        <v>1446061.37</v>
      </c>
      <c r="I30" s="110">
        <v>1446061.37</v>
      </c>
      <c r="J30" s="110"/>
      <c r="K30" s="110"/>
      <c r="L30" s="148"/>
      <c r="M30" s="110">
        <v>1446061.37</v>
      </c>
      <c r="N30" s="148"/>
      <c r="O30" s="148"/>
      <c r="P30" s="148"/>
      <c r="Q30" s="148"/>
      <c r="R30" s="110"/>
      <c r="S30" s="110"/>
      <c r="T30" s="110"/>
      <c r="U30" s="110"/>
      <c r="V30" s="110"/>
      <c r="W30" s="110"/>
      <c r="X30" s="110"/>
    </row>
    <row r="31" ht="22.5" customHeight="1" spans="1:24">
      <c r="A31" s="32" t="s">
        <v>72</v>
      </c>
      <c r="B31" s="32" t="s">
        <v>221</v>
      </c>
      <c r="C31" s="32" t="s">
        <v>222</v>
      </c>
      <c r="D31" s="32" t="s">
        <v>89</v>
      </c>
      <c r="E31" s="32" t="s">
        <v>156</v>
      </c>
      <c r="F31" s="32" t="s">
        <v>223</v>
      </c>
      <c r="G31" s="32" t="s">
        <v>224</v>
      </c>
      <c r="H31" s="110"/>
      <c r="I31" s="110"/>
      <c r="J31" s="110"/>
      <c r="K31" s="110"/>
      <c r="L31" s="148"/>
      <c r="M31" s="110"/>
      <c r="N31" s="148"/>
      <c r="O31" s="148"/>
      <c r="P31" s="148"/>
      <c r="Q31" s="148"/>
      <c r="R31" s="110"/>
      <c r="S31" s="110"/>
      <c r="T31" s="110"/>
      <c r="U31" s="110"/>
      <c r="V31" s="110"/>
      <c r="W31" s="110"/>
      <c r="X31" s="110"/>
    </row>
    <row r="32" ht="22.5" customHeight="1" spans="1:24">
      <c r="A32" s="32" t="s">
        <v>72</v>
      </c>
      <c r="B32" s="32" t="s">
        <v>221</v>
      </c>
      <c r="C32" s="32" t="s">
        <v>222</v>
      </c>
      <c r="D32" s="32" t="s">
        <v>89</v>
      </c>
      <c r="E32" s="32" t="s">
        <v>156</v>
      </c>
      <c r="F32" s="32" t="s">
        <v>225</v>
      </c>
      <c r="G32" s="32" t="s">
        <v>226</v>
      </c>
      <c r="H32" s="110">
        <v>30000</v>
      </c>
      <c r="I32" s="110">
        <v>30000</v>
      </c>
      <c r="J32" s="110"/>
      <c r="K32" s="110"/>
      <c r="L32" s="148"/>
      <c r="M32" s="110">
        <v>30000</v>
      </c>
      <c r="N32" s="148"/>
      <c r="O32" s="148"/>
      <c r="P32" s="148"/>
      <c r="Q32" s="148"/>
      <c r="R32" s="110"/>
      <c r="S32" s="110"/>
      <c r="T32" s="110"/>
      <c r="U32" s="110"/>
      <c r="V32" s="110"/>
      <c r="W32" s="110"/>
      <c r="X32" s="110"/>
    </row>
    <row r="33" ht="22.5" customHeight="1" spans="1:24">
      <c r="A33" s="32" t="s">
        <v>72</v>
      </c>
      <c r="B33" s="32" t="s">
        <v>221</v>
      </c>
      <c r="C33" s="32" t="s">
        <v>222</v>
      </c>
      <c r="D33" s="32">
        <v>18364655.84</v>
      </c>
      <c r="E33" s="32" t="s">
        <v>156</v>
      </c>
      <c r="F33" s="32" t="s">
        <v>223</v>
      </c>
      <c r="G33" s="32" t="s">
        <v>224</v>
      </c>
      <c r="H33" s="110">
        <v>67200</v>
      </c>
      <c r="I33" s="110">
        <v>67200</v>
      </c>
      <c r="J33" s="110"/>
      <c r="K33" s="110"/>
      <c r="L33" s="148"/>
      <c r="M33" s="110">
        <v>67200</v>
      </c>
      <c r="N33" s="148"/>
      <c r="O33" s="148"/>
      <c r="P33" s="148"/>
      <c r="Q33" s="148"/>
      <c r="R33" s="110"/>
      <c r="S33" s="110"/>
      <c r="T33" s="110"/>
      <c r="U33" s="110"/>
      <c r="V33" s="110"/>
      <c r="W33" s="110"/>
      <c r="X33" s="110"/>
    </row>
    <row r="34" ht="22.5" customHeight="1" spans="1:24">
      <c r="A34" s="32" t="s">
        <v>72</v>
      </c>
      <c r="B34" s="32" t="s">
        <v>227</v>
      </c>
      <c r="C34" s="32" t="s">
        <v>228</v>
      </c>
      <c r="D34" s="32" t="s">
        <v>89</v>
      </c>
      <c r="E34" s="32" t="s">
        <v>156</v>
      </c>
      <c r="F34" s="32" t="s">
        <v>229</v>
      </c>
      <c r="G34" s="32" t="s">
        <v>228</v>
      </c>
      <c r="H34" s="110">
        <v>204833.57</v>
      </c>
      <c r="I34" s="110">
        <v>204833.57</v>
      </c>
      <c r="J34" s="110"/>
      <c r="K34" s="110"/>
      <c r="L34" s="148"/>
      <c r="M34" s="110">
        <v>204833.57</v>
      </c>
      <c r="N34" s="148"/>
      <c r="O34" s="148"/>
      <c r="P34" s="148"/>
      <c r="Q34" s="148"/>
      <c r="R34" s="110"/>
      <c r="S34" s="110"/>
      <c r="T34" s="110"/>
      <c r="U34" s="110"/>
      <c r="V34" s="110"/>
      <c r="W34" s="110"/>
      <c r="X34" s="110"/>
    </row>
    <row r="35" ht="22.5" customHeight="1" spans="1:24">
      <c r="A35" s="32" t="s">
        <v>72</v>
      </c>
      <c r="B35" s="32" t="s">
        <v>221</v>
      </c>
      <c r="C35" s="32" t="s">
        <v>222</v>
      </c>
      <c r="D35" s="32" t="s">
        <v>89</v>
      </c>
      <c r="E35" s="32" t="s">
        <v>156</v>
      </c>
      <c r="F35" s="32" t="s">
        <v>230</v>
      </c>
      <c r="G35" s="32" t="s">
        <v>231</v>
      </c>
      <c r="H35" s="110">
        <v>8100</v>
      </c>
      <c r="I35" s="110">
        <v>8100</v>
      </c>
      <c r="J35" s="110"/>
      <c r="K35" s="110"/>
      <c r="L35" s="148"/>
      <c r="M35" s="110">
        <v>8100</v>
      </c>
      <c r="N35" s="148"/>
      <c r="O35" s="148"/>
      <c r="P35" s="148"/>
      <c r="Q35" s="148"/>
      <c r="R35" s="110"/>
      <c r="S35" s="110"/>
      <c r="T35" s="110"/>
      <c r="U35" s="110"/>
      <c r="V35" s="110"/>
      <c r="W35" s="110"/>
      <c r="X35" s="110"/>
    </row>
    <row r="36" ht="22.5" customHeight="1" spans="1:24">
      <c r="A36" s="32" t="s">
        <v>72</v>
      </c>
      <c r="B36" s="32" t="s">
        <v>232</v>
      </c>
      <c r="C36" s="32" t="s">
        <v>233</v>
      </c>
      <c r="D36" s="32" t="s">
        <v>89</v>
      </c>
      <c r="E36" s="32" t="s">
        <v>156</v>
      </c>
      <c r="F36" s="32" t="s">
        <v>230</v>
      </c>
      <c r="G36" s="32" t="s">
        <v>231</v>
      </c>
      <c r="H36" s="110">
        <v>136500</v>
      </c>
      <c r="I36" s="110">
        <v>136500</v>
      </c>
      <c r="J36" s="110"/>
      <c r="K36" s="110"/>
      <c r="L36" s="148"/>
      <c r="M36" s="110">
        <v>136500</v>
      </c>
      <c r="N36" s="148"/>
      <c r="O36" s="148"/>
      <c r="P36" s="148"/>
      <c r="Q36" s="148"/>
      <c r="R36" s="110"/>
      <c r="S36" s="110"/>
      <c r="T36" s="110"/>
      <c r="U36" s="110"/>
      <c r="V36" s="110"/>
      <c r="W36" s="110"/>
      <c r="X36" s="110"/>
    </row>
    <row r="37" ht="22.5" customHeight="1" spans="1:24">
      <c r="A37" s="32" t="s">
        <v>72</v>
      </c>
      <c r="B37" s="32" t="s">
        <v>234</v>
      </c>
      <c r="C37" s="32" t="s">
        <v>235</v>
      </c>
      <c r="D37" s="32" t="s">
        <v>89</v>
      </c>
      <c r="E37" s="32" t="s">
        <v>156</v>
      </c>
      <c r="F37" s="32" t="s">
        <v>236</v>
      </c>
      <c r="G37" s="32" t="s">
        <v>237</v>
      </c>
      <c r="H37" s="110">
        <v>13500</v>
      </c>
      <c r="I37" s="110">
        <v>13500</v>
      </c>
      <c r="J37" s="110"/>
      <c r="K37" s="110"/>
      <c r="L37" s="148"/>
      <c r="M37" s="110">
        <v>13500</v>
      </c>
      <c r="N37" s="148"/>
      <c r="O37" s="148"/>
      <c r="P37" s="148"/>
      <c r="Q37" s="148"/>
      <c r="R37" s="110"/>
      <c r="S37" s="110"/>
      <c r="T37" s="110"/>
      <c r="U37" s="110"/>
      <c r="V37" s="110"/>
      <c r="W37" s="110"/>
      <c r="X37" s="110"/>
    </row>
    <row r="38" ht="22.5" customHeight="1" spans="1:24">
      <c r="A38" s="34" t="s">
        <v>106</v>
      </c>
      <c r="B38" s="168"/>
      <c r="C38" s="168"/>
      <c r="D38" s="168"/>
      <c r="E38" s="168"/>
      <c r="F38" s="168"/>
      <c r="G38" s="169"/>
      <c r="H38" s="110">
        <v>18107055.84</v>
      </c>
      <c r="I38" s="110">
        <v>18107055.84</v>
      </c>
      <c r="J38" s="49"/>
      <c r="K38" s="110"/>
      <c r="L38" s="49"/>
      <c r="M38" s="110">
        <v>18107055.84</v>
      </c>
      <c r="N38" s="49"/>
      <c r="O38" s="49"/>
      <c r="P38" s="49"/>
      <c r="Q38" s="49"/>
      <c r="R38" s="110"/>
      <c r="S38" s="110"/>
      <c r="T38" s="110"/>
      <c r="U38" s="110"/>
      <c r="V38" s="110"/>
      <c r="W38" s="110"/>
      <c r="X38" s="11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workbookViewId="0">
      <selection activeCell="G25" sqref="G25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1:23">
      <c r="B1" s="149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9"/>
      <c r="W1" s="37" t="s">
        <v>238</v>
      </c>
    </row>
    <row r="2" ht="41.25" customHeight="1" spans="1:23">
      <c r="A2" s="4" t="s">
        <v>239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"单位名称："&amp;"德钦县示范小学"</f>
        <v>单位名称：德钦县示范小学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9"/>
      <c r="W3" s="115" t="s">
        <v>167</v>
      </c>
    </row>
    <row r="4" ht="21.75" customHeight="1" spans="1:23">
      <c r="A4" s="10" t="s">
        <v>240</v>
      </c>
      <c r="B4" s="11" t="s">
        <v>178</v>
      </c>
      <c r="C4" s="10" t="s">
        <v>179</v>
      </c>
      <c r="D4" s="10" t="s">
        <v>241</v>
      </c>
      <c r="E4" s="11" t="s">
        <v>180</v>
      </c>
      <c r="F4" s="11" t="s">
        <v>181</v>
      </c>
      <c r="G4" s="11" t="s">
        <v>242</v>
      </c>
      <c r="H4" s="11" t="s">
        <v>243</v>
      </c>
      <c r="I4" s="28" t="s">
        <v>57</v>
      </c>
      <c r="J4" s="12" t="s">
        <v>244</v>
      </c>
      <c r="K4" s="13"/>
      <c r="L4" s="13"/>
      <c r="M4" s="14"/>
      <c r="N4" s="12" t="s">
        <v>186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50" t="s">
        <v>60</v>
      </c>
      <c r="K5" s="151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193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2" t="s">
        <v>59</v>
      </c>
      <c r="K6" s="119"/>
      <c r="L6" s="29"/>
      <c r="M6" s="29"/>
      <c r="N6" s="29"/>
      <c r="O6" s="29"/>
      <c r="P6" s="29"/>
      <c r="Q6" s="29"/>
      <c r="R6" s="29"/>
      <c r="S6" s="153"/>
      <c r="T6" s="153"/>
      <c r="U6" s="153"/>
      <c r="V6" s="153"/>
      <c r="W6" s="153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245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4">
        <v>13</v>
      </c>
      <c r="N8" s="154">
        <v>14</v>
      </c>
      <c r="O8" s="154">
        <v>15</v>
      </c>
      <c r="P8" s="154">
        <v>16</v>
      </c>
      <c r="Q8" s="154">
        <v>17</v>
      </c>
      <c r="R8" s="154">
        <v>18</v>
      </c>
      <c r="S8" s="154">
        <v>19</v>
      </c>
      <c r="T8" s="154">
        <v>20</v>
      </c>
      <c r="U8" s="154">
        <v>21</v>
      </c>
      <c r="V8" s="154">
        <v>22</v>
      </c>
      <c r="W8" s="154">
        <v>23</v>
      </c>
    </row>
    <row r="9" ht="22.5" customHeight="1" spans="1:23">
      <c r="A9" s="155" t="s">
        <v>246</v>
      </c>
      <c r="B9" s="155"/>
      <c r="C9" s="155"/>
      <c r="D9" s="156"/>
      <c r="E9" s="156"/>
      <c r="F9" s="156"/>
      <c r="G9" s="156"/>
      <c r="H9" s="156"/>
      <c r="I9" s="23">
        <v>257600</v>
      </c>
      <c r="J9" s="23">
        <v>257600</v>
      </c>
      <c r="K9" s="23">
        <v>257600</v>
      </c>
      <c r="L9" s="23"/>
      <c r="M9" s="23"/>
      <c r="N9" s="49"/>
      <c r="O9" s="49"/>
      <c r="P9" s="33"/>
      <c r="Q9" s="23"/>
      <c r="R9" s="23"/>
      <c r="S9" s="23"/>
      <c r="T9" s="23"/>
      <c r="U9" s="110"/>
      <c r="V9" s="23"/>
      <c r="W9" s="23"/>
    </row>
    <row r="10" ht="22.5" customHeight="1" spans="1:23">
      <c r="A10" s="156" t="s">
        <v>247</v>
      </c>
      <c r="B10" s="156" t="s">
        <v>248</v>
      </c>
      <c r="C10" s="21" t="s">
        <v>246</v>
      </c>
      <c r="D10" s="156" t="s">
        <v>72</v>
      </c>
      <c r="E10" s="156" t="s">
        <v>89</v>
      </c>
      <c r="F10" s="156" t="s">
        <v>156</v>
      </c>
      <c r="G10" s="156" t="s">
        <v>249</v>
      </c>
      <c r="H10" s="156" t="s">
        <v>250</v>
      </c>
      <c r="I10" s="23">
        <v>257600</v>
      </c>
      <c r="J10" s="23">
        <v>257600</v>
      </c>
      <c r="K10" s="23">
        <v>257600</v>
      </c>
      <c r="L10" s="23"/>
      <c r="M10" s="23"/>
      <c r="N10" s="49"/>
      <c r="O10" s="49"/>
      <c r="P10" s="33"/>
      <c r="Q10" s="23"/>
      <c r="R10" s="23"/>
      <c r="S10" s="23"/>
      <c r="T10" s="23"/>
      <c r="U10" s="110"/>
      <c r="V10" s="23"/>
      <c r="W10" s="23"/>
    </row>
    <row r="11" ht="22.5" customHeight="1" spans="1:23">
      <c r="A11" s="34" t="s">
        <v>106</v>
      </c>
      <c r="B11" s="35"/>
      <c r="C11" s="35"/>
      <c r="D11" s="35"/>
      <c r="E11" s="35"/>
      <c r="F11" s="35"/>
      <c r="G11" s="35"/>
      <c r="H11" s="36"/>
      <c r="I11" s="23">
        <v>257600</v>
      </c>
      <c r="J11" s="23">
        <v>257600</v>
      </c>
      <c r="K11" s="157">
        <v>257600</v>
      </c>
      <c r="L11" s="23"/>
      <c r="M11" s="23"/>
      <c r="N11" s="33"/>
      <c r="O11" s="33"/>
      <c r="P11" s="33"/>
      <c r="Q11" s="23"/>
      <c r="R11" s="23"/>
      <c r="S11" s="23"/>
      <c r="T11" s="23"/>
      <c r="U11" s="158"/>
      <c r="V11" s="23"/>
      <c r="W11" s="23"/>
    </row>
    <row r="33" customHeight="1" spans="4:4">
      <c r="D33">
        <v>18364655.84</v>
      </c>
    </row>
  </sheetData>
  <mergeCells count="30">
    <mergeCell ref="A2:W2"/>
    <mergeCell ref="A3:H3"/>
    <mergeCell ref="J4:M4"/>
    <mergeCell ref="N4:P4"/>
    <mergeCell ref="R4:W4"/>
    <mergeCell ref="A9:C9"/>
    <mergeCell ref="A9:C9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3"/>
  <sheetViews>
    <sheetView showZeros="0" workbookViewId="0">
      <selection activeCell="D33" sqref="D33"/>
    </sheetView>
  </sheetViews>
  <sheetFormatPr defaultColWidth="10.7083333333333" defaultRowHeight="12" customHeight="1"/>
  <cols>
    <col min="1" max="1" width="40" customWidth="1"/>
    <col min="2" max="2" width="22.575" customWidth="1"/>
    <col min="3" max="3" width="56" customWidth="1"/>
    <col min="4" max="6" width="21.2833333333333" customWidth="1"/>
    <col min="7" max="7" width="14" customWidth="1"/>
    <col min="8" max="8" width="19.85" customWidth="1"/>
    <col min="9" max="10" width="14" customWidth="1"/>
    <col min="11" max="11" width="32.1416666666667" customWidth="1"/>
  </cols>
  <sheetData>
    <row r="1" ht="15" customHeight="1" spans="1:11">
      <c r="K1" s="84" t="s">
        <v>251</v>
      </c>
    </row>
    <row r="2" ht="36.75" customHeight="1" spans="1:11">
      <c r="A2" s="4" t="s">
        <v>252</v>
      </c>
      <c r="B2" s="65"/>
      <c r="C2" s="5"/>
      <c r="D2" s="5"/>
      <c r="E2" s="5"/>
      <c r="F2" s="5"/>
      <c r="G2" s="65"/>
      <c r="H2" s="5"/>
      <c r="I2" s="65"/>
      <c r="J2" s="65"/>
      <c r="K2" s="5"/>
    </row>
    <row r="3" ht="17.25" customHeight="1" spans="1:11">
      <c r="A3" s="56" t="str">
        <f>"单位名称："&amp;"德钦县示范小学"</f>
        <v>单位名称：德钦县示范小学</v>
      </c>
      <c r="B3" s="142"/>
      <c r="C3" s="57"/>
    </row>
    <row r="4" ht="44.25" customHeight="1" spans="1:11">
      <c r="A4" s="45" t="s">
        <v>253</v>
      </c>
      <c r="B4" s="58" t="s">
        <v>178</v>
      </c>
      <c r="C4" s="45" t="s">
        <v>254</v>
      </c>
      <c r="D4" s="45" t="s">
        <v>255</v>
      </c>
      <c r="E4" s="45" t="s">
        <v>256</v>
      </c>
      <c r="F4" s="45" t="s">
        <v>257</v>
      </c>
      <c r="G4" s="58" t="s">
        <v>258</v>
      </c>
      <c r="H4" s="45" t="s">
        <v>259</v>
      </c>
      <c r="I4" s="58" t="s">
        <v>260</v>
      </c>
      <c r="J4" s="58" t="s">
        <v>261</v>
      </c>
      <c r="K4" s="45" t="s">
        <v>262</v>
      </c>
    </row>
    <row r="5" ht="19.5" customHeight="1" spans="1:11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3">
        <v>7</v>
      </c>
      <c r="H5" s="143">
        <v>8</v>
      </c>
      <c r="I5" s="143">
        <v>9</v>
      </c>
      <c r="J5" s="143">
        <v>10</v>
      </c>
      <c r="K5" s="143">
        <v>11</v>
      </c>
    </row>
    <row r="6" ht="22.5" customHeight="1" spans="1:11">
      <c r="A6" s="144" t="s">
        <v>72</v>
      </c>
      <c r="B6" s="59"/>
      <c r="C6" s="59"/>
      <c r="D6" s="59"/>
      <c r="E6" s="59"/>
      <c r="F6" s="144"/>
      <c r="G6" s="59"/>
      <c r="H6" s="144"/>
      <c r="I6" s="59"/>
      <c r="J6" s="59"/>
      <c r="K6" s="144"/>
    </row>
    <row r="7" ht="22.5" customHeight="1" spans="1:11">
      <c r="A7" s="144" t="str">
        <f>"   "&amp;"义务教育学校课后服务经费"</f>
        <v>   义务教育学校课后服务经费</v>
      </c>
      <c r="B7" s="22" t="s">
        <v>248</v>
      </c>
      <c r="C7" s="145" t="s">
        <v>263</v>
      </c>
      <c r="D7" s="146"/>
      <c r="E7" s="146"/>
      <c r="F7" s="146"/>
      <c r="G7" s="147"/>
      <c r="H7" s="146"/>
      <c r="I7" s="147"/>
      <c r="J7" s="147"/>
      <c r="K7" s="146"/>
    </row>
    <row r="8" ht="22.5" customHeight="1" spans="1:11">
      <c r="A8" s="144"/>
      <c r="B8" s="22"/>
      <c r="C8" s="145"/>
      <c r="D8" s="146" t="s">
        <v>264</v>
      </c>
      <c r="E8" s="146" t="s">
        <v>265</v>
      </c>
      <c r="F8" s="146" t="s">
        <v>266</v>
      </c>
      <c r="G8" s="147" t="s">
        <v>267</v>
      </c>
      <c r="H8" s="146" t="s">
        <v>268</v>
      </c>
      <c r="I8" s="147" t="s">
        <v>269</v>
      </c>
      <c r="J8" s="147" t="s">
        <v>270</v>
      </c>
      <c r="K8" s="146" t="s">
        <v>271</v>
      </c>
    </row>
    <row r="9" ht="22.5" customHeight="1" spans="1:11">
      <c r="A9" s="148"/>
      <c r="B9" s="148"/>
      <c r="C9" s="148"/>
      <c r="D9" s="146" t="s">
        <v>264</v>
      </c>
      <c r="E9" s="146" t="s">
        <v>272</v>
      </c>
      <c r="F9" s="146" t="s">
        <v>273</v>
      </c>
      <c r="G9" s="147" t="s">
        <v>267</v>
      </c>
      <c r="H9" s="146" t="s">
        <v>268</v>
      </c>
      <c r="I9" s="147" t="s">
        <v>269</v>
      </c>
      <c r="J9" s="147" t="s">
        <v>270</v>
      </c>
      <c r="K9" s="146" t="s">
        <v>274</v>
      </c>
    </row>
    <row r="10" ht="22.5" customHeight="1" spans="1:11">
      <c r="A10" s="148"/>
      <c r="B10" s="148"/>
      <c r="C10" s="148"/>
      <c r="D10" s="146" t="s">
        <v>264</v>
      </c>
      <c r="E10" s="146" t="s">
        <v>275</v>
      </c>
      <c r="F10" s="146" t="s">
        <v>276</v>
      </c>
      <c r="G10" s="147" t="s">
        <v>267</v>
      </c>
      <c r="H10" s="146" t="s">
        <v>277</v>
      </c>
      <c r="I10" s="147" t="s">
        <v>278</v>
      </c>
      <c r="J10" s="147" t="s">
        <v>279</v>
      </c>
      <c r="K10" s="146" t="s">
        <v>280</v>
      </c>
    </row>
    <row r="11" ht="22.5" customHeight="1" spans="1:11">
      <c r="A11" s="148"/>
      <c r="B11" s="148"/>
      <c r="C11" s="148"/>
      <c r="D11" s="146" t="s">
        <v>264</v>
      </c>
      <c r="E11" s="146" t="s">
        <v>281</v>
      </c>
      <c r="F11" s="146" t="s">
        <v>282</v>
      </c>
      <c r="G11" s="147" t="s">
        <v>267</v>
      </c>
      <c r="H11" s="146" t="s">
        <v>283</v>
      </c>
      <c r="I11" s="147" t="s">
        <v>284</v>
      </c>
      <c r="J11" s="147" t="s">
        <v>270</v>
      </c>
      <c r="K11" s="146" t="s">
        <v>285</v>
      </c>
    </row>
    <row r="12" ht="22.5" customHeight="1" spans="1:11">
      <c r="A12" s="148"/>
      <c r="B12" s="148"/>
      <c r="C12" s="148"/>
      <c r="D12" s="146" t="s">
        <v>286</v>
      </c>
      <c r="E12" s="146" t="s">
        <v>287</v>
      </c>
      <c r="F12" s="146" t="s">
        <v>288</v>
      </c>
      <c r="G12" s="147" t="s">
        <v>267</v>
      </c>
      <c r="H12" s="146" t="s">
        <v>289</v>
      </c>
      <c r="I12" s="147" t="s">
        <v>278</v>
      </c>
      <c r="J12" s="147" t="s">
        <v>279</v>
      </c>
      <c r="K12" s="146" t="s">
        <v>290</v>
      </c>
    </row>
    <row r="13" ht="22.5" customHeight="1" spans="1:11">
      <c r="A13" s="148"/>
      <c r="B13" s="148"/>
      <c r="C13" s="148"/>
      <c r="D13" s="146" t="s">
        <v>286</v>
      </c>
      <c r="E13" s="146" t="s">
        <v>291</v>
      </c>
      <c r="F13" s="146" t="s">
        <v>292</v>
      </c>
      <c r="G13" s="147" t="s">
        <v>267</v>
      </c>
      <c r="H13" s="146" t="s">
        <v>293</v>
      </c>
      <c r="I13" s="147" t="s">
        <v>278</v>
      </c>
      <c r="J13" s="147" t="s">
        <v>279</v>
      </c>
      <c r="K13" s="146" t="s">
        <v>294</v>
      </c>
    </row>
    <row r="14" ht="22.5" customHeight="1" spans="1:11">
      <c r="A14" s="148"/>
      <c r="B14" s="148"/>
      <c r="C14" s="148"/>
      <c r="D14" s="146" t="s">
        <v>295</v>
      </c>
      <c r="E14" s="146" t="s">
        <v>296</v>
      </c>
      <c r="F14" s="146" t="s">
        <v>297</v>
      </c>
      <c r="G14" s="147" t="s">
        <v>298</v>
      </c>
      <c r="H14" s="146" t="s">
        <v>299</v>
      </c>
      <c r="I14" s="147" t="s">
        <v>269</v>
      </c>
      <c r="J14" s="147" t="s">
        <v>279</v>
      </c>
      <c r="K14" s="146" t="s">
        <v>300</v>
      </c>
    </row>
    <row r="33" customHeight="1" spans="4:4">
      <c r="D33">
        <v>18364655.84</v>
      </c>
    </row>
  </sheetData>
  <mergeCells count="2">
    <mergeCell ref="A2:K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</cp:lastModifiedBy>
  <dcterms:created xsi:type="dcterms:W3CDTF">2025-03-03T08:46:00Z</dcterms:created>
  <dcterms:modified xsi:type="dcterms:W3CDTF">2025-09-10T01:19:01Z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A2CE3E7FEC7E4958B2C314C3393372F0_13</vt:lpwstr>
  </property>
  <property fmtid="{D5CDD505-2E9C-101B-9397-08002B2CF9AE}" pid="3" name="KSOProductBuildVer">
    <vt:lpwstr>2052-12.1.0.22089</vt:lpwstr>
  </property>
</Properties>
</file>