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<sst xmlns="http://schemas.openxmlformats.org/spreadsheetml/2006/main" count="784" uniqueCount="335">
  <si>
    <t>预算01-1表</t>
  </si>
  <si>
    <t>2025年财务收支预算总表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</si>
  <si>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</si>
  <si>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</si>
  <si>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</si>
  <si>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</si>
  <si>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</si>
  <si>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</si>
  <si>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</si>
  <si>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</si>
  <si>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</si>
  <si>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</si>
  <si>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</si>
  <si>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</si>
  <si>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</si>
  <si>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</si>
  <si>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</si>
  <si>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</si>
  <si>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</si>
  <si>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</si>
  <si>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</si>
  <si>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</si>
  <si>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</si>
  <si>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</si>
  <si>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</si>
  <si>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</si>
  <si>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</si>
  <si>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</si>
  <si>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</si>
  <si>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</si>
  <si>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</si>
  <si>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</si>
  <si>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</si>
  <si>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单位名称:霞若乡中心幼儿园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</si>
  <si>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</si>
  <si>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</si>
  <si>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</si>
  <si>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</si>
  <si>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</si>
  <si>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</si>
  <si>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</si>
  <si>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</si>
  <si>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</si>
  <si>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</si>
  <si>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</si>
  <si>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</si>
  <si>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</si>
  <si>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</si>
  <si>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</si>
  <si>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</si>
  <si>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105012</t>
  </si>
  <si>
    <t>霞若乡中心幼儿园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</si>
  <si>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</si>
  <si>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</si>
  <si>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</si>
  <si>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</si>
  <si>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</si>
  <si>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</si>
  <si>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</si>
  <si>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</si>
  <si>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</si>
  <si>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</si>
  <si>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</si>
  <si>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</si>
  <si>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</si>
  <si>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</si>
  <si>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</si>
  <si>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</si>
  <si>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>2050201</t>
  </si>
  <si>
    <t>208</t>
  </si>
  <si>
    <t>社会保障和就业支出</t>
  </si>
  <si>
    <t>20805</t>
  </si>
  <si>
    <t>2080505</t>
  </si>
  <si>
    <t>2080506</t>
  </si>
  <si>
    <t>210</t>
  </si>
  <si>
    <t>卫生健康支出</t>
  </si>
  <si>
    <t>21011</t>
  </si>
  <si>
    <t>2101101</t>
  </si>
  <si>
    <t>2101102</t>
  </si>
  <si>
    <t>2101103</t>
  </si>
  <si>
    <t>2101199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</si>
  <si>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</si>
  <si>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</si>
  <si>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</si>
  <si>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</si>
  <si>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</si>
  <si>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</si>
  <si>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</si>
  <si>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</si>
  <si>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</si>
  <si>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</si>
  <si>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</si>
  <si>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</si>
  <si>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（一）教育支出</t>
  </si>
  <si>
    <t>（三）国有资本经营预算拨款</t>
  </si>
  <si>
    <t>二、上年结转</t>
  </si>
  <si>
    <t>（三）卫生健康支出</t>
  </si>
  <si>
    <t>十九、住房保障支出</t>
  </si>
  <si>
    <t>（十九）住房保障支出</t>
  </si>
  <si>
    <t>（二十）债务付息支出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</si>
  <si>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</si>
  <si>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</si>
  <si>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</si>
  <si>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</si>
  <si>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</si>
  <si>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</si>
  <si>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</si>
  <si>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</si>
  <si>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</si>
  <si>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</si>
  <si>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</si>
  <si>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</si>
  <si>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</si>
  <si>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普通教育</t>
  </si>
  <si>
    <t>学前教育</t>
  </si>
  <si>
    <t>行政事业单位养老支出</t>
  </si>
  <si>
    <t>机关事业单位基本养老保险缴费支出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</si>
  <si>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</si>
  <si>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</si>
  <si>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</si>
  <si>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</si>
  <si>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</si>
  <si>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</si>
  <si>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</si>
  <si>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</si>
  <si>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</si>
  <si>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</si>
  <si>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</si>
  <si>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</si>
  <si>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</si>
  <si>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</si>
  <si>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</si>
  <si>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本单位不涉及此项内容，故作空表公开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</si>
  <si>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</si>
  <si>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</si>
  <si>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</si>
  <si>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</si>
  <si>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</si>
  <si>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</si>
  <si>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</si>
  <si>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</si>
  <si>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</si>
  <si>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</si>
  <si>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</si>
  <si>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</si>
  <si>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</si>
  <si>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</si>
  <si>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</si>
  <si>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</si>
  <si>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</si>
  <si>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533422210000000019388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</si>
  <si>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</si>
  <si>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</si>
  <si>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</si>
  <si>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</si>
  <si>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</si>
  <si>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</si>
  <si>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</si>
  <si>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533422241100002148618</t>
  </si>
  <si>
    <t>事业人员规范后绩效奖</t>
  </si>
  <si>
    <t>533422210000000019389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</si>
  <si>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</si>
  <si>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</si>
  <si>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</si>
  <si>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</si>
  <si>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</si>
  <si>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</si>
  <si>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</si>
  <si>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</si>
  <si>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</si>
  <si>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</si>
  <si>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</si>
  <si>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</si>
  <si>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</si>
  <si>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533422210000000019390</t>
  </si>
  <si>
    <t>30113</t>
  </si>
  <si>
    <t>533422210000000019394</t>
  </si>
  <si>
    <t>一般公用经费</t>
  </si>
  <si>
    <t>30201</t>
  </si>
  <si>
    <t>办公费</t>
  </si>
  <si>
    <t>30299</t>
  </si>
  <si>
    <t>其他商品和服务支出</t>
  </si>
  <si>
    <t>533422210000000019393</t>
  </si>
  <si>
    <t>工会经费</t>
  </si>
  <si>
    <t>30228</t>
  </si>
  <si>
    <t>30229</t>
  </si>
  <si>
    <t>福利费</t>
  </si>
  <si>
    <t>533422241100002148619</t>
  </si>
  <si>
    <t>体检费</t>
  </si>
  <si>
    <t>533422221100000473741</t>
  </si>
  <si>
    <t>公务用车租赁费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</si>
  <si>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</si>
  <si>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</si>
  <si>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</si>
  <si>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</si>
  <si>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</si>
  <si>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</si>
  <si>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</si>
  <si>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</si>
  <si>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民生类</t>
  </si>
  <si>
    <t>533422241100002149008</t>
  </si>
  <si>
    <t>生均公用经费</t>
  </si>
  <si>
    <t>533422251100003568117</t>
  </si>
  <si>
    <t>乡村教师生活补助经费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</si>
  <si>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</si>
  <si>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</si>
  <si>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</si>
  <si>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</si>
  <si>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</si>
  <si>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</si>
  <si>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</si>
  <si>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</si>
  <si>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</si>
  <si>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</si>
  <si>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</si>
  <si>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</si>
  <si>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</si>
  <si>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</si>
  <si>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按照600元/每生/每年的标准拨付到位，通过培训提高教师教学水平，使用项目经费改善学校办公条件，促进学校设施和文化建设。</t>
  </si>
  <si>
    <t>产出指标</t>
  </si>
  <si>
    <t>数量指标</t>
  </si>
  <si>
    <t>购买玩教具及幼儿日常生活用品</t>
  </si>
  <si>
    <t>&gt;=</t>
  </si>
  <si>
    <t>人(人次、家)</t>
  </si>
  <si>
    <t>定量指标</t>
  </si>
  <si>
    <t>购买日常教学用品.办公用品.开展日常教研活动及网络费电费差旅费等的相关支出</t>
  </si>
  <si>
    <t>8</t>
  </si>
  <si>
    <t>次</t>
  </si>
  <si>
    <t>购买日常教学用品.办公用品.开展日常教研活动的相关支出</t>
  </si>
  <si>
    <t>校园设施及文化建设.日常维修维护</t>
  </si>
  <si>
    <t>反映校园设施及文化建设.日常维修维护次数</t>
  </si>
  <si>
    <t>质量指标</t>
  </si>
  <si>
    <t>购买玩教具及幼儿日常生活用品合格率</t>
  </si>
  <si>
    <t>95</t>
  </si>
  <si>
    <t>%</t>
  </si>
  <si>
    <t>反映培训合格率</t>
  </si>
  <si>
    <t>购买日常教学用品.办公用品.开展日常教研活动及网络费电费差旅费等的相关支出完成率</t>
  </si>
  <si>
    <t>反映办公用品采购合格率</t>
  </si>
  <si>
    <t>校园设施和文化建设.日常维修维护完成率</t>
  </si>
  <si>
    <t>90</t>
  </si>
  <si>
    <t>反映校园设施和文化建设完成率</t>
  </si>
  <si>
    <t>时效指标</t>
  </si>
  <si>
    <t>各项工作完成及时率</t>
  </si>
  <si>
    <t>2025年12月31日之前</t>
  </si>
  <si>
    <t>年-月-日</t>
  </si>
  <si>
    <t>反映各项工作完成及时率</t>
  </si>
  <si>
    <t>社会效益</t>
  </si>
  <si>
    <t>提高教师教学水平及学校办公条件</t>
  </si>
  <si>
    <t>=</t>
  </si>
  <si>
    <t>明显提高</t>
  </si>
  <si>
    <t>是/否</t>
  </si>
  <si>
    <t>定性指标</t>
  </si>
  <si>
    <t>反映教师教学水平</t>
  </si>
  <si>
    <t>效益指标</t>
  </si>
  <si>
    <t>改善校园整体环境</t>
  </si>
  <si>
    <t>有所改善</t>
  </si>
  <si>
    <t>反映学校办公条件</t>
  </si>
  <si>
    <t>促进学校设施和文化建设</t>
  </si>
  <si>
    <t>明显促进</t>
  </si>
  <si>
    <t>反映促进学校设施和文化建设</t>
  </si>
  <si>
    <t>满意度指标</t>
  </si>
  <si>
    <t>服务对象满意度</t>
  </si>
  <si>
    <t>受益对象满意度</t>
  </si>
  <si>
    <t>反映获补助受益对象的满意程度。</t>
  </si>
  <si>
    <t>乡村教师生活补助20人，每月中心补助标准500元14人，村级补助标准600元6人，一年按10个月计算。共计106000元。</t>
  </si>
  <si>
    <t>享受乡村教师生活补助人数</t>
  </si>
  <si>
    <t>20</t>
  </si>
  <si>
    <t>人</t>
  </si>
  <si>
    <t>享受乡村教师生活补助人数9人</t>
  </si>
  <si>
    <t>提高教师生活质量</t>
  </si>
  <si>
    <t>85</t>
  </si>
  <si>
    <t>提高教师生活质量85%</t>
  </si>
  <si>
    <t>及时按月发放</t>
  </si>
  <si>
    <t>及时性</t>
  </si>
  <si>
    <t>成本指标</t>
  </si>
  <si>
    <t>经济成本指标</t>
  </si>
  <si>
    <t>106000</t>
  </si>
  <si>
    <t>元</t>
  </si>
  <si>
    <t>乡村教师生活补助全年预算成本54000元</t>
  </si>
  <si>
    <t>可持续影响</t>
  </si>
  <si>
    <t>提高教师生活质量的同时提高教学质量</t>
  </si>
  <si>
    <t>教师满意度</t>
  </si>
  <si>
    <t>教师满意度85%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</si>
  <si>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</si>
  <si>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</si>
  <si>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</si>
  <si>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</si>
  <si>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</si>
  <si>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单位名称：霞若乡中心幼儿园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</si>
  <si>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</si>
  <si>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</si>
  <si>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</si>
  <si>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</si>
  <si>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</si>
  <si>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</si>
  <si>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</si>
  <si>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</si>
  <si>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</si>
  <si>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</si>
  <si>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</si>
  <si>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</si>
  <si>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</si>
  <si>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</si>
  <si>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</si>
  <si>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</si>
  <si>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单位名称：霞若乡中心幼儿园                                                                                             单位：元</t>
  </si>
  <si>
    <t>单位名称（项目）</t>
  </si>
  <si>
    <t>地区</t>
  </si>
  <si>
    <t>政府性基金</t>
  </si>
  <si>
    <t>德钦县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</si>
  <si>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</si>
  <si>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</si>
  <si>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</si>
  <si>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</si>
  <si>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</si>
  <si>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</si>
  <si>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</si>
  <si>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</si>
  <si>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</si>
  <si>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</si>
  <si>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</si>
  <si>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</si>
  <si>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</si>
  <si>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</si>
  <si>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</si>
  <si>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</si>
  <si>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</si>
  <si>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</si>
  <si>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</si>
  <si>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</si>
  <si>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</si>
  <si>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</si>
  <si>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</si>
  <si>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</si>
  <si>
    <t>2026-2027预算未确定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</si>
</sst>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2"/>
      <name val="宋体"/>
      <charset val="1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42" fillId="0" borderId="0">
      <alignment vertical="top"/>
      <protection locked="0"/>
    </xf>
  </cellStyleXfs>
  <cellXfs count="20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178" fontId="5" fillId="0" borderId="7" xfId="54" applyNumberFormat="1" applyFont="1" applyBorder="1">
      <alignment horizontal="right" vertical="center"/>
    </xf>
    <xf numFmtId="49" fontId="5" fillId="0" borderId="7" xfId="53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8" fontId="8" fillId="0" borderId="7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Font="1" applyBorder="1"/>
    <xf numFmtId="0" fontId="3" fillId="0" borderId="11" xfId="0" applyFont="1" applyBorder="1" applyAlignment="1">
      <alignment horizontal="left" vertical="center" wrapText="1"/>
    </xf>
    <xf numFmtId="178" fontId="5" fillId="0" borderId="11" xfId="54" applyNumberFormat="1" applyFont="1" applyBorder="1">
      <alignment horizontal="right" vertical="center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49" fontId="5" fillId="0" borderId="7" xfId="53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6" fillId="0" borderId="7" xfId="0" applyFont="1" applyBorder="1" applyAlignment="1">
      <alignment horizontal="center"/>
    </xf>
    <xf numFmtId="0" fontId="5" fillId="0" borderId="7" xfId="0" applyFont="1" applyFill="1" applyBorder="1" applyAlignment="1" applyProtection="1">
      <alignment horizontal="lef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178" fontId="5" fillId="0" borderId="1" xfId="54" applyNumberFormat="1" applyFont="1" applyBorder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9" fillId="0" borderId="0" xfId="57" applyFont="1" applyFill="1" applyBorder="1" applyAlignment="1" applyProtection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8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eetMetadata" Target="metadata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customHeight="1" spans="1:4">
      <c r="A1" s="1"/>
      <c r="B1" s="1"/>
      <c r="C1" s="1"/>
      <c r="D1" s="1"/>
    </row>
    <row r="2" ht="12" customHeight="1" spans="4:4">
      <c r="D2" s="107" t="s">
        <v>0</v>
      </c>
    </row>
    <row r="3" ht="36" customHeight="1" spans="1:4">
      <c r="A3" s="47" t="s">
        <v>1</v>
      </c>
      <c r="B3" s="198"/>
      <c r="C3" s="198"/>
      <c r="D3" s="198"/>
    </row>
    <row r="4" ht="21" customHeight="1" spans="1:4">
      <c r="A4" s="100" t="e" cm="1">
        <f ca="1" t="array" ref="A4">单位名称:霞若乡中心幼儿园</f>
        <v>#NAME?</v>
      </c>
      <c r="B4" s="156"/>
      <c r="C4" s="156"/>
      <c r="D4" s="106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67" t="s">
        <v>8</v>
      </c>
      <c r="B8" s="140">
        <v>6094777.96</v>
      </c>
      <c r="C8" s="120" t="s">
        <v>9</v>
      </c>
      <c r="D8" s="140">
        <v>4658443.77</v>
      </c>
    </row>
    <row r="9" ht="25.4" customHeight="1" spans="1:4">
      <c r="A9" s="167" t="s">
        <v>10</v>
      </c>
      <c r="B9" s="140"/>
      <c r="C9" s="120" t="s">
        <v>11</v>
      </c>
      <c r="D9" s="140">
        <v>566820.03</v>
      </c>
    </row>
    <row r="10" ht="25.4" customHeight="1" spans="1:4">
      <c r="A10" s="167" t="s">
        <v>12</v>
      </c>
      <c r="B10" s="140"/>
      <c r="C10" s="120" t="s">
        <v>13</v>
      </c>
      <c r="D10" s="140">
        <v>412719.14</v>
      </c>
    </row>
    <row r="11" ht="25.4" customHeight="1" spans="1:4">
      <c r="A11" s="167" t="s">
        <v>14</v>
      </c>
      <c r="B11" s="99"/>
      <c r="C11" s="120" t="s">
        <v>15</v>
      </c>
      <c r="D11" s="140">
        <v>456795.02</v>
      </c>
    </row>
    <row r="12" ht="25.4" customHeight="1" spans="1:4">
      <c r="A12" s="167" t="s">
        <v>16</v>
      </c>
      <c r="B12" s="140"/>
      <c r="C12" s="120"/>
      <c r="D12" s="140"/>
    </row>
    <row r="13" ht="25.4" customHeight="1" spans="1:4">
      <c r="A13" s="167" t="s">
        <v>17</v>
      </c>
      <c r="B13" s="99"/>
      <c r="C13" s="120"/>
      <c r="D13" s="140"/>
    </row>
    <row r="14" ht="25.4" customHeight="1" spans="1:4">
      <c r="A14" s="167" t="s">
        <v>18</v>
      </c>
      <c r="B14" s="99"/>
      <c r="C14" s="120"/>
      <c r="D14" s="140"/>
    </row>
    <row r="15" ht="25.4" customHeight="1" spans="1:4">
      <c r="A15" s="167" t="s">
        <v>19</v>
      </c>
      <c r="B15" s="99"/>
      <c r="C15" s="120"/>
      <c r="D15" s="140"/>
    </row>
    <row r="16" ht="25.4" customHeight="1" spans="1:4">
      <c r="A16" s="199" t="s">
        <v>20</v>
      </c>
      <c r="B16" s="99"/>
      <c r="C16" s="120"/>
      <c r="D16" s="140"/>
    </row>
    <row r="17" ht="25.4" customHeight="1" spans="1:4">
      <c r="A17" s="199" t="s">
        <v>21</v>
      </c>
      <c r="B17" s="140"/>
      <c r="C17" s="120"/>
      <c r="D17" s="140"/>
    </row>
    <row r="18" ht="25.4" customHeight="1" spans="1:4">
      <c r="A18" s="200" t="s">
        <v>22</v>
      </c>
      <c r="B18" s="164">
        <v>6094777.96</v>
      </c>
      <c r="C18" s="168" t="s">
        <v>23</v>
      </c>
      <c r="D18" s="164">
        <v>6094777.96</v>
      </c>
    </row>
    <row r="19" ht="25.4" customHeight="1" spans="1:4">
      <c r="A19" s="201" t="s">
        <v>24</v>
      </c>
      <c r="B19" s="164"/>
      <c r="C19" s="202" t="s">
        <v>25</v>
      </c>
      <c r="D19" s="203"/>
    </row>
    <row r="20" ht="25.4" customHeight="1" spans="1:4">
      <c r="A20" s="204" t="s">
        <v>26</v>
      </c>
      <c r="B20" s="140"/>
      <c r="C20" s="165" t="s">
        <v>26</v>
      </c>
      <c r="D20" s="99"/>
    </row>
    <row r="21" ht="25.4" customHeight="1" spans="1:4">
      <c r="A21" s="204" t="s">
        <v>27</v>
      </c>
      <c r="B21" s="140"/>
      <c r="C21" s="165" t="s">
        <v>28</v>
      </c>
      <c r="D21" s="99"/>
    </row>
    <row r="22" ht="25.4" customHeight="1" spans="1:4">
      <c r="A22" s="205" t="s">
        <v>29</v>
      </c>
      <c r="B22" s="164">
        <v>6094777.96</v>
      </c>
      <c r="C22" s="168" t="s">
        <v>30</v>
      </c>
      <c r="D22" s="159">
        <v>6094777.96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8" defaultRowHeight="14.25" customHeight="1"/>
  <cols>
    <col min="1" max="1" width="21.1388888888889" customWidth="1"/>
    <col min="2" max="2" width="35.2777777777778" customWidth="1"/>
    <col min="3" max="19" width="16.175925925925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3"/>
      <c r="J2" s="188"/>
      <c r="R2" s="3" t="s">
        <v>31</v>
      </c>
    </row>
    <row r="3" ht="36" customHeight="1" spans="1:19">
      <c r="A3" s="173" t="s">
        <v>32</v>
      </c>
      <c r="B3" s="29"/>
      <c r="C3" s="29"/>
      <c r="D3" s="29"/>
      <c r="E3" s="29"/>
      <c r="F3" s="29"/>
      <c r="G3" s="29"/>
      <c r="H3" s="29"/>
      <c r="I3" s="29"/>
      <c r="J3" s="48"/>
      <c r="K3" s="29"/>
      <c r="L3" s="29"/>
      <c r="M3" s="29"/>
      <c r="N3" s="29"/>
      <c r="O3" s="29"/>
      <c r="P3" s="29"/>
      <c r="Q3" s="29"/>
      <c r="R3" s="29"/>
      <c r="S3" s="29"/>
    </row>
    <row r="4" ht="20.25" customHeight="1" spans="1:19">
      <c r="A4" s="100" t="s">
        <v>33</v>
      </c>
      <c r="B4" s="7"/>
      <c r="C4" s="7"/>
      <c r="D4" s="7"/>
      <c r="E4" s="7"/>
      <c r="F4" s="7"/>
      <c r="G4" s="7"/>
      <c r="H4" s="7"/>
      <c r="I4" s="7"/>
      <c r="J4" s="189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74" t="s">
        <v>34</v>
      </c>
      <c r="B5" s="175" t="s">
        <v>35</v>
      </c>
      <c r="C5" s="175" t="s">
        <v>36</v>
      </c>
      <c r="D5" s="176" t="s">
        <v>37</v>
      </c>
      <c r="E5" s="177"/>
      <c r="F5" s="177"/>
      <c r="G5" s="177"/>
      <c r="H5" s="177"/>
      <c r="I5" s="177"/>
      <c r="J5" s="190"/>
      <c r="K5" s="177"/>
      <c r="L5" s="177"/>
      <c r="M5" s="177"/>
      <c r="N5" s="191"/>
      <c r="O5" s="191" t="s">
        <v>24</v>
      </c>
      <c r="P5" s="191"/>
      <c r="Q5" s="191"/>
      <c r="R5" s="191"/>
      <c r="S5" s="191"/>
    </row>
    <row r="6" ht="18" customHeight="1" spans="1:19">
      <c r="A6" s="178"/>
      <c r="B6" s="179"/>
      <c r="C6" s="179"/>
      <c r="D6" s="179" t="s">
        <v>38</v>
      </c>
      <c r="E6" s="179" t="s">
        <v>39</v>
      </c>
      <c r="F6" s="179" t="s">
        <v>40</v>
      </c>
      <c r="G6" s="179" t="s">
        <v>41</v>
      </c>
      <c r="H6" s="179" t="s">
        <v>42</v>
      </c>
      <c r="I6" s="192" t="s">
        <v>43</v>
      </c>
      <c r="J6" s="193"/>
      <c r="K6" s="192" t="s">
        <v>44</v>
      </c>
      <c r="L6" s="192" t="s">
        <v>45</v>
      </c>
      <c r="M6" s="192" t="s">
        <v>46</v>
      </c>
      <c r="N6" s="194" t="s">
        <v>47</v>
      </c>
      <c r="O6" s="195" t="s">
        <v>38</v>
      </c>
      <c r="P6" s="195" t="s">
        <v>39</v>
      </c>
      <c r="Q6" s="195" t="s">
        <v>40</v>
      </c>
      <c r="R6" s="195" t="s">
        <v>41</v>
      </c>
      <c r="S6" s="195" t="s">
        <v>48</v>
      </c>
    </row>
    <row r="7" ht="29.25" customHeight="1" spans="1:19">
      <c r="A7" s="180"/>
      <c r="B7" s="181"/>
      <c r="C7" s="181"/>
      <c r="D7" s="181"/>
      <c r="E7" s="181"/>
      <c r="F7" s="181"/>
      <c r="G7" s="181"/>
      <c r="H7" s="181"/>
      <c r="I7" s="196" t="s">
        <v>38</v>
      </c>
      <c r="J7" s="196" t="s">
        <v>49</v>
      </c>
      <c r="K7" s="196" t="s">
        <v>44</v>
      </c>
      <c r="L7" s="196" t="s">
        <v>45</v>
      </c>
      <c r="M7" s="196" t="s">
        <v>46</v>
      </c>
      <c r="N7" s="196" t="s">
        <v>47</v>
      </c>
      <c r="O7" s="196"/>
      <c r="P7" s="196"/>
      <c r="Q7" s="196"/>
      <c r="R7" s="196"/>
      <c r="S7" s="196"/>
    </row>
    <row r="8" ht="16.5" customHeight="1" spans="1:19">
      <c r="A8" s="182">
        <v>1</v>
      </c>
      <c r="B8" s="20">
        <v>2</v>
      </c>
      <c r="C8" s="20">
        <v>3</v>
      </c>
      <c r="D8" s="20">
        <v>4</v>
      </c>
      <c r="E8" s="182">
        <v>5</v>
      </c>
      <c r="F8" s="20">
        <v>6</v>
      </c>
      <c r="G8" s="20">
        <v>7</v>
      </c>
      <c r="H8" s="182">
        <v>8</v>
      </c>
      <c r="I8" s="20">
        <v>9</v>
      </c>
      <c r="J8" s="37">
        <v>10</v>
      </c>
      <c r="K8" s="37">
        <v>11</v>
      </c>
      <c r="L8" s="19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ht="31.4" customHeight="1" spans="1:19">
      <c r="A9" s="183" t="s">
        <v>50</v>
      </c>
      <c r="B9" s="184" t="s">
        <v>51</v>
      </c>
      <c r="C9" s="185">
        <v>6094777.96</v>
      </c>
      <c r="D9" s="185">
        <v>6094777.96</v>
      </c>
      <c r="E9" s="185">
        <v>6094777.96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</row>
    <row r="10" ht="16.5" customHeight="1" spans="1:19">
      <c r="A10" s="186" t="s">
        <v>36</v>
      </c>
      <c r="B10" s="187"/>
      <c r="C10" s="185">
        <v>6094777.96</v>
      </c>
      <c r="D10" s="185">
        <v>6094777.96</v>
      </c>
      <c r="E10" s="185">
        <v>6094777.96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8" activePane="bottomLeft" state="frozen"/>
      <selection/>
      <selection pane="bottomLeft" activeCell="G17" sqref="G17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6" width="18.8518518518519" customWidth="1"/>
    <col min="7" max="7" width="21.2777777777778" customWidth="1"/>
    <col min="8" max="9" width="18.8518518518519" customWidth="1"/>
    <col min="10" max="10" width="17.8518518518519" customWidth="1"/>
    <col min="11" max="15" width="18.85185185185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7" t="s">
        <v>52</v>
      </c>
    </row>
    <row r="3" ht="28.5" customHeight="1" spans="1:15">
      <c r="A3" s="29" t="s">
        <v>53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ht="15" customHeight="1" spans="1:15">
      <c r="A4" s="108" t="s">
        <v>33</v>
      </c>
      <c r="B4" s="109"/>
      <c r="C4" s="74"/>
      <c r="D4" s="74"/>
      <c r="E4" s="74"/>
      <c r="F4" s="74"/>
      <c r="G4" s="7"/>
      <c r="H4" s="74"/>
      <c r="I4" s="74"/>
      <c r="J4" s="7"/>
      <c r="K4" s="74"/>
      <c r="L4" s="74"/>
      <c r="M4" s="7"/>
      <c r="N4" s="7"/>
      <c r="O4" s="110" t="s">
        <v>2</v>
      </c>
    </row>
    <row r="5" ht="18.75" customHeight="1" spans="1:15">
      <c r="A5" s="10" t="s">
        <v>54</v>
      </c>
      <c r="B5" s="10" t="s">
        <v>55</v>
      </c>
      <c r="C5" s="16" t="s">
        <v>36</v>
      </c>
      <c r="D5" s="111" t="s">
        <v>39</v>
      </c>
      <c r="E5" s="111"/>
      <c r="F5" s="111"/>
      <c r="G5" s="169" t="s">
        <v>40</v>
      </c>
      <c r="H5" s="10" t="s">
        <v>41</v>
      </c>
      <c r="I5" s="10" t="s">
        <v>56</v>
      </c>
      <c r="J5" s="11" t="s">
        <v>57</v>
      </c>
      <c r="K5" s="76" t="s">
        <v>58</v>
      </c>
      <c r="L5" s="76" t="s">
        <v>59</v>
      </c>
      <c r="M5" s="76" t="s">
        <v>60</v>
      </c>
      <c r="N5" s="76" t="s">
        <v>61</v>
      </c>
      <c r="O5" s="94" t="s">
        <v>62</v>
      </c>
    </row>
    <row r="6" ht="30" customHeight="1" spans="1:15">
      <c r="A6" s="19"/>
      <c r="B6" s="19"/>
      <c r="C6" s="19"/>
      <c r="D6" s="111" t="s">
        <v>38</v>
      </c>
      <c r="E6" s="111" t="s">
        <v>63</v>
      </c>
      <c r="F6" s="111" t="s">
        <v>64</v>
      </c>
      <c r="G6" s="19"/>
      <c r="H6" s="19"/>
      <c r="I6" s="19"/>
      <c r="J6" s="111" t="s">
        <v>38</v>
      </c>
      <c r="K6" s="98" t="s">
        <v>58</v>
      </c>
      <c r="L6" s="98" t="s">
        <v>59</v>
      </c>
      <c r="M6" s="98" t="s">
        <v>60</v>
      </c>
      <c r="N6" s="98" t="s">
        <v>61</v>
      </c>
      <c r="O6" s="98" t="s">
        <v>62</v>
      </c>
    </row>
    <row r="7" ht="16.5" customHeight="1" spans="1:15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111">
        <v>15</v>
      </c>
    </row>
    <row r="8" ht="20.25" customHeight="1" spans="1:15">
      <c r="A8" s="170" t="s">
        <v>65</v>
      </c>
      <c r="B8" s="170" t="s">
        <v>66</v>
      </c>
      <c r="C8" s="171">
        <v>4658443.77</v>
      </c>
      <c r="D8" s="171">
        <v>4658443.77</v>
      </c>
      <c r="E8" s="171">
        <v>4411443.77</v>
      </c>
      <c r="F8" s="171">
        <v>247000</v>
      </c>
      <c r="G8" s="99"/>
      <c r="H8" s="140"/>
      <c r="I8" s="140"/>
      <c r="J8" s="140"/>
      <c r="K8" s="140"/>
      <c r="L8" s="140"/>
      <c r="M8" s="99"/>
      <c r="N8" s="140"/>
      <c r="O8" s="140"/>
    </row>
    <row r="9" ht="17.25" customHeight="1" spans="1:15">
      <c r="A9" s="170" t="s">
        <v>67</v>
      </c>
      <c r="B9" s="170" t="str">
        <f>"  "&amp;"普通教育"</f>
        <v>  普通教育</v>
      </c>
      <c r="C9" s="171">
        <v>4658443.77</v>
      </c>
      <c r="D9" s="171">
        <v>4658443.77</v>
      </c>
      <c r="E9" s="171">
        <v>4411443.77</v>
      </c>
      <c r="F9" s="171">
        <v>247000</v>
      </c>
      <c r="G9" s="99"/>
      <c r="H9" s="140"/>
      <c r="I9" s="140"/>
      <c r="J9" s="140"/>
      <c r="K9" s="140"/>
      <c r="L9" s="140"/>
      <c r="M9" s="99"/>
      <c r="N9" s="140"/>
      <c r="O9" s="140"/>
    </row>
    <row r="10" ht="17.25" customHeight="1" spans="1:15">
      <c r="A10" s="170" t="s">
        <v>68</v>
      </c>
      <c r="B10" s="170" t="str">
        <f>"    "&amp;"学前教育"</f>
        <v>    学前教育</v>
      </c>
      <c r="C10" s="171">
        <v>4658443.77</v>
      </c>
      <c r="D10" s="171">
        <v>4658443.77</v>
      </c>
      <c r="E10" s="171">
        <v>4411443.77</v>
      </c>
      <c r="F10" s="171">
        <v>247000</v>
      </c>
      <c r="G10" s="99"/>
      <c r="H10" s="140"/>
      <c r="I10" s="140"/>
      <c r="J10" s="140"/>
      <c r="K10" s="140"/>
      <c r="L10" s="140"/>
      <c r="M10" s="99"/>
      <c r="N10" s="140"/>
      <c r="O10" s="140"/>
    </row>
    <row r="11" ht="17.25" customHeight="1" spans="1:15">
      <c r="A11" s="170" t="s">
        <v>69</v>
      </c>
      <c r="B11" s="170" t="s">
        <v>70</v>
      </c>
      <c r="C11" s="171">
        <v>566820.03</v>
      </c>
      <c r="D11" s="171">
        <v>566820.03</v>
      </c>
      <c r="E11" s="171">
        <v>566820.03</v>
      </c>
      <c r="F11" s="171"/>
      <c r="G11" s="99"/>
      <c r="H11" s="140"/>
      <c r="I11" s="140"/>
      <c r="J11" s="140"/>
      <c r="K11" s="140"/>
      <c r="L11" s="140"/>
      <c r="M11" s="99"/>
      <c r="N11" s="140"/>
      <c r="O11" s="140"/>
    </row>
    <row r="12" ht="17.25" customHeight="1" spans="1:15">
      <c r="A12" s="170" t="s">
        <v>71</v>
      </c>
      <c r="B12" s="170" t="str">
        <f>"  "&amp;"行政事业单位养老支出"</f>
        <v>  行政事业单位养老支出</v>
      </c>
      <c r="C12" s="171">
        <v>566820.03</v>
      </c>
      <c r="D12" s="171">
        <v>566820.03</v>
      </c>
      <c r="E12" s="171">
        <v>566820.03</v>
      </c>
      <c r="F12" s="171"/>
      <c r="G12" s="99"/>
      <c r="H12" s="140"/>
      <c r="I12" s="140"/>
      <c r="J12" s="140"/>
      <c r="K12" s="140"/>
      <c r="L12" s="140"/>
      <c r="M12" s="99"/>
      <c r="N12" s="140"/>
      <c r="O12" s="140"/>
    </row>
    <row r="13" ht="17.25" customHeight="1" spans="1:15">
      <c r="A13" s="170" t="s">
        <v>72</v>
      </c>
      <c r="B13" s="170" t="str">
        <f>"    "&amp;"机关事业单位基本养老保险缴费支出"</f>
        <v>    机关事业单位基本养老保险缴费支出</v>
      </c>
      <c r="C13" s="171">
        <v>566820.03</v>
      </c>
      <c r="D13" s="171">
        <v>566820.03</v>
      </c>
      <c r="E13" s="171">
        <v>566820.03</v>
      </c>
      <c r="F13" s="171"/>
      <c r="G13" s="99"/>
      <c r="H13" s="140"/>
      <c r="I13" s="140"/>
      <c r="J13" s="140"/>
      <c r="K13" s="140"/>
      <c r="L13" s="140"/>
      <c r="M13" s="99"/>
      <c r="N13" s="140"/>
      <c r="O13" s="140"/>
    </row>
    <row r="14" ht="17.25" customHeight="1" spans="1:15">
      <c r="A14" s="170" t="s">
        <v>73</v>
      </c>
      <c r="B14" s="170" t="str">
        <f>"    "&amp;"机关事业单位职业年金缴费支出"</f>
        <v>    机关事业单位职业年金缴费支出</v>
      </c>
      <c r="C14" s="171"/>
      <c r="D14" s="171"/>
      <c r="E14" s="171"/>
      <c r="F14" s="171"/>
      <c r="G14" s="99"/>
      <c r="H14" s="140"/>
      <c r="I14" s="140"/>
      <c r="J14" s="140"/>
      <c r="K14" s="140"/>
      <c r="L14" s="140"/>
      <c r="M14" s="99"/>
      <c r="N14" s="140"/>
      <c r="O14" s="140"/>
    </row>
    <row r="15" ht="17.25" customHeight="1" spans="1:15">
      <c r="A15" s="170" t="s">
        <v>74</v>
      </c>
      <c r="B15" s="170" t="s">
        <v>75</v>
      </c>
      <c r="C15" s="171">
        <v>412719.14</v>
      </c>
      <c r="D15" s="171">
        <v>412719.14</v>
      </c>
      <c r="E15" s="171">
        <v>412719.14</v>
      </c>
      <c r="F15" s="171"/>
      <c r="G15" s="99"/>
      <c r="H15" s="140"/>
      <c r="I15" s="140"/>
      <c r="J15" s="140"/>
      <c r="K15" s="140"/>
      <c r="L15" s="140"/>
      <c r="M15" s="99"/>
      <c r="N15" s="140"/>
      <c r="O15" s="140"/>
    </row>
    <row r="16" ht="17.25" customHeight="1" spans="1:15">
      <c r="A16" s="170" t="s">
        <v>76</v>
      </c>
      <c r="B16" s="170" t="str">
        <f>"  "&amp;"行政事业单位医疗"</f>
        <v>  行政事业单位医疗</v>
      </c>
      <c r="C16" s="171"/>
      <c r="D16" s="171"/>
      <c r="E16" s="171"/>
      <c r="F16" s="171"/>
      <c r="G16" s="99"/>
      <c r="H16" s="140"/>
      <c r="I16" s="140"/>
      <c r="J16" s="140"/>
      <c r="K16" s="140"/>
      <c r="L16" s="140"/>
      <c r="M16" s="99"/>
      <c r="N16" s="140"/>
      <c r="O16" s="140"/>
    </row>
    <row r="17" ht="17.25" customHeight="1" spans="1:15">
      <c r="A17" s="170" t="s">
        <v>77</v>
      </c>
      <c r="B17" s="170" t="str">
        <f>"    "&amp;"行政单位医疗"</f>
        <v>    行政单位医疗</v>
      </c>
      <c r="C17" s="171"/>
      <c r="D17" s="171"/>
      <c r="E17" s="171"/>
      <c r="F17" s="171"/>
      <c r="G17" s="99"/>
      <c r="H17" s="140"/>
      <c r="I17" s="140"/>
      <c r="J17" s="140"/>
      <c r="K17" s="140"/>
      <c r="L17" s="140"/>
      <c r="M17" s="99"/>
      <c r="N17" s="140"/>
      <c r="O17" s="140"/>
    </row>
    <row r="18" ht="17.25" customHeight="1" spans="1:15">
      <c r="A18" s="170" t="s">
        <v>78</v>
      </c>
      <c r="B18" s="170" t="str">
        <f>"    "&amp;"事业单位医疗"</f>
        <v>    事业单位医疗</v>
      </c>
      <c r="C18" s="171">
        <v>260763.84</v>
      </c>
      <c r="D18" s="171">
        <v>260763.84</v>
      </c>
      <c r="E18" s="171">
        <v>260763.84</v>
      </c>
      <c r="F18" s="171"/>
      <c r="G18" s="99"/>
      <c r="H18" s="140"/>
      <c r="I18" s="140"/>
      <c r="J18" s="140"/>
      <c r="K18" s="140"/>
      <c r="L18" s="140"/>
      <c r="M18" s="99"/>
      <c r="N18" s="140"/>
      <c r="O18" s="140"/>
    </row>
    <row r="19" ht="17.25" customHeight="1" spans="1:15">
      <c r="A19" s="170" t="s">
        <v>79</v>
      </c>
      <c r="B19" s="170" t="str">
        <f>"    "&amp;"公务员医疗补助"</f>
        <v>    公务员医疗补助</v>
      </c>
      <c r="C19" s="171">
        <v>139074.05</v>
      </c>
      <c r="D19" s="171">
        <v>139074.05</v>
      </c>
      <c r="E19" s="171">
        <v>139074.05</v>
      </c>
      <c r="F19" s="171"/>
      <c r="G19" s="99"/>
      <c r="H19" s="140"/>
      <c r="I19" s="140"/>
      <c r="J19" s="140"/>
      <c r="K19" s="140"/>
      <c r="L19" s="140"/>
      <c r="M19" s="99"/>
      <c r="N19" s="140"/>
      <c r="O19" s="140"/>
    </row>
    <row r="20" ht="17.25" customHeight="1" spans="1:15">
      <c r="A20" s="170" t="s">
        <v>80</v>
      </c>
      <c r="B20" s="170" t="str">
        <f>"    "&amp;"其他行政事业单位医疗支出"</f>
        <v>    其他行政事业单位医疗支出</v>
      </c>
      <c r="C20" s="171">
        <v>12881.25</v>
      </c>
      <c r="D20" s="171">
        <v>12881.25</v>
      </c>
      <c r="E20" s="171">
        <v>12881.25</v>
      </c>
      <c r="F20" s="171"/>
      <c r="G20" s="99"/>
      <c r="H20" s="140"/>
      <c r="I20" s="140"/>
      <c r="J20" s="140"/>
      <c r="K20" s="140"/>
      <c r="L20" s="140"/>
      <c r="M20" s="99"/>
      <c r="N20" s="140"/>
      <c r="O20" s="140"/>
    </row>
    <row r="21" ht="17.25" customHeight="1" spans="1:15">
      <c r="A21" s="170" t="s">
        <v>81</v>
      </c>
      <c r="B21" s="170" t="s">
        <v>82</v>
      </c>
      <c r="C21" s="171">
        <v>456795.02</v>
      </c>
      <c r="D21" s="171">
        <v>456795.02</v>
      </c>
      <c r="E21" s="171">
        <v>456795.02</v>
      </c>
      <c r="F21" s="171"/>
      <c r="G21" s="99"/>
      <c r="H21" s="140"/>
      <c r="I21" s="140"/>
      <c r="J21" s="140"/>
      <c r="K21" s="140"/>
      <c r="L21" s="140"/>
      <c r="M21" s="99"/>
      <c r="N21" s="140"/>
      <c r="O21" s="140"/>
    </row>
    <row r="22" ht="17.25" customHeight="1" spans="1:15">
      <c r="A22" s="170" t="s">
        <v>83</v>
      </c>
      <c r="B22" s="170" t="str">
        <f>"  "&amp;"住房改革支出"</f>
        <v>  住房改革支出</v>
      </c>
      <c r="C22" s="171">
        <v>456795.02</v>
      </c>
      <c r="D22" s="171">
        <v>456795.02</v>
      </c>
      <c r="E22" s="171">
        <v>456795.02</v>
      </c>
      <c r="F22" s="171"/>
      <c r="G22" s="99"/>
      <c r="H22" s="140"/>
      <c r="I22" s="140"/>
      <c r="J22" s="140"/>
      <c r="K22" s="140"/>
      <c r="L22" s="140"/>
      <c r="M22" s="99"/>
      <c r="N22" s="140"/>
      <c r="O22" s="140"/>
    </row>
    <row r="23" ht="17.25" customHeight="1" spans="1:15">
      <c r="A23" s="170" t="s">
        <v>84</v>
      </c>
      <c r="B23" s="170" t="str">
        <f>"    "&amp;"住房公积金"</f>
        <v>    住房公积金</v>
      </c>
      <c r="C23" s="171">
        <v>456795.02</v>
      </c>
      <c r="D23" s="171">
        <v>456795.02</v>
      </c>
      <c r="E23" s="171">
        <v>456795.02</v>
      </c>
      <c r="F23" s="171"/>
      <c r="G23" s="99"/>
      <c r="H23" s="140"/>
      <c r="I23" s="140"/>
      <c r="J23" s="140"/>
      <c r="K23" s="140"/>
      <c r="L23" s="140"/>
      <c r="M23" s="99"/>
      <c r="N23" s="140"/>
      <c r="O23" s="140"/>
    </row>
    <row r="24" ht="17.25" customHeight="1" spans="1:15">
      <c r="A24" s="129" t="s">
        <v>85</v>
      </c>
      <c r="B24" s="172" t="s">
        <v>85</v>
      </c>
      <c r="C24" s="128">
        <v>6094777.96</v>
      </c>
      <c r="D24" s="171">
        <v>6094777.96</v>
      </c>
      <c r="E24" s="128">
        <v>5847777.96</v>
      </c>
      <c r="F24" s="128">
        <v>247000</v>
      </c>
      <c r="G24" s="99"/>
      <c r="H24" s="140"/>
      <c r="I24" s="140"/>
      <c r="J24" s="140"/>
      <c r="K24" s="140"/>
      <c r="L24" s="140"/>
      <c r="M24" s="99"/>
      <c r="N24" s="140"/>
      <c r="O24" s="140"/>
    </row>
    <row r="25" ht="17.25" customHeight="1" spans="1:15">
      <c r="A25" s="112" t="s">
        <v>85</v>
      </c>
      <c r="B25" s="113" t="s">
        <v>85</v>
      </c>
      <c r="C25" s="128">
        <v>6094777.96</v>
      </c>
      <c r="D25" s="171">
        <v>6094777.96</v>
      </c>
      <c r="E25" s="128">
        <v>5847777.96</v>
      </c>
      <c r="F25" s="128">
        <v>247000</v>
      </c>
      <c r="G25" s="99"/>
      <c r="H25" s="140"/>
      <c r="I25" s="140"/>
      <c r="J25" s="140"/>
      <c r="K25" s="140"/>
      <c r="L25" s="140"/>
      <c r="M25" s="99"/>
      <c r="N25" s="140"/>
      <c r="O25" s="140"/>
    </row>
  </sheetData>
  <mergeCells count="12">
    <mergeCell ref="A3:O3"/>
    <mergeCell ref="A4:L4"/>
    <mergeCell ref="D5:F5"/>
    <mergeCell ref="J5:O5"/>
    <mergeCell ref="A24:B24"/>
    <mergeCell ref="A25:B25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8"/>
  <sheetViews>
    <sheetView showZeros="0" workbookViewId="0">
      <pane ySplit="1" topLeftCell="A6" activePane="bottomLeft" state="frozen"/>
      <selection/>
      <selection pane="bottomLeft" activeCell="D9" sqref="D9:D14"/>
    </sheetView>
  </sheetViews>
  <sheetFormatPr defaultColWidth="9.13888888888889" defaultRowHeight="14.25" customHeight="1" outlineLevelCol="3"/>
  <cols>
    <col min="1" max="1" width="49.2777777777778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1:4">
      <c r="A1" s="1"/>
      <c r="B1" s="1"/>
      <c r="C1" s="1"/>
      <c r="D1" s="1"/>
    </row>
    <row r="2" customHeight="1" spans="4:4">
      <c r="D2" s="106" t="s">
        <v>86</v>
      </c>
    </row>
    <row r="3" ht="31.5" customHeight="1" spans="1:4">
      <c r="A3" s="47" t="s">
        <v>87</v>
      </c>
      <c r="B3" s="155"/>
      <c r="C3" s="155"/>
      <c r="D3" s="155"/>
    </row>
    <row r="4" ht="17.25" customHeight="1" spans="1:4">
      <c r="A4" s="5" t="s">
        <v>33</v>
      </c>
      <c r="B4" s="156"/>
      <c r="C4" s="156"/>
      <c r="D4" s="107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57" t="s">
        <v>6</v>
      </c>
      <c r="C6" s="16" t="s">
        <v>88</v>
      </c>
      <c r="D6" s="157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58" t="s">
        <v>89</v>
      </c>
      <c r="B8" s="159">
        <v>6094777.96</v>
      </c>
      <c r="C8" s="160" t="s">
        <v>90</v>
      </c>
      <c r="D8" s="159">
        <v>6094777.96</v>
      </c>
    </row>
    <row r="9" ht="29.15" customHeight="1" spans="1:4">
      <c r="A9" s="161" t="s">
        <v>91</v>
      </c>
      <c r="B9" s="99">
        <v>6094777.96</v>
      </c>
      <c r="C9" s="162" t="s">
        <v>9</v>
      </c>
      <c r="D9" s="128">
        <v>4658443.77</v>
      </c>
    </row>
    <row r="10" ht="29.15" customHeight="1" spans="1:4">
      <c r="A10" s="161" t="s">
        <v>92</v>
      </c>
      <c r="B10" s="99"/>
      <c r="C10" s="162" t="s">
        <v>93</v>
      </c>
      <c r="D10" s="128"/>
    </row>
    <row r="11" ht="29.15" customHeight="1" spans="1:4">
      <c r="A11" s="161" t="s">
        <v>94</v>
      </c>
      <c r="B11" s="99"/>
      <c r="C11" s="162" t="s">
        <v>11</v>
      </c>
      <c r="D11" s="128">
        <v>566820.03</v>
      </c>
    </row>
    <row r="12" ht="29.15" customHeight="1" spans="1:4">
      <c r="A12" s="163" t="s">
        <v>95</v>
      </c>
      <c r="B12" s="164"/>
      <c r="C12" s="162" t="s">
        <v>13</v>
      </c>
      <c r="D12" s="128">
        <v>412719.14</v>
      </c>
    </row>
    <row r="13" ht="29.15" customHeight="1" spans="1:4">
      <c r="A13" s="161" t="s">
        <v>91</v>
      </c>
      <c r="B13" s="140"/>
      <c r="C13" s="162" t="s">
        <v>96</v>
      </c>
      <c r="D13" s="128"/>
    </row>
    <row r="14" ht="29.15" customHeight="1" spans="1:4">
      <c r="A14" s="165" t="s">
        <v>92</v>
      </c>
      <c r="B14" s="140"/>
      <c r="C14" s="162" t="s">
        <v>97</v>
      </c>
      <c r="D14" s="128">
        <v>456795.02</v>
      </c>
    </row>
    <row r="15" ht="29.15" customHeight="1" spans="1:4">
      <c r="A15" s="165" t="s">
        <v>94</v>
      </c>
      <c r="B15" s="164"/>
      <c r="C15" s="162" t="s">
        <v>98</v>
      </c>
      <c r="D15" s="128"/>
    </row>
    <row r="16" ht="29.15" customHeight="1" spans="1:4">
      <c r="A16" s="166"/>
      <c r="B16" s="164"/>
      <c r="C16" s="162" t="s">
        <v>99</v>
      </c>
      <c r="D16" s="128"/>
    </row>
    <row r="17" ht="29.15" customHeight="1" spans="1:4">
      <c r="A17" s="166"/>
      <c r="B17" s="164"/>
      <c r="C17" s="167" t="s">
        <v>100</v>
      </c>
      <c r="D17" s="164"/>
    </row>
    <row r="18" ht="29.15" customHeight="1" spans="1:4">
      <c r="A18" s="166" t="s">
        <v>101</v>
      </c>
      <c r="B18" s="99">
        <v>6094777.96</v>
      </c>
      <c r="C18" s="168" t="s">
        <v>30</v>
      </c>
      <c r="D18" s="128">
        <v>6094777.96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3" activePane="bottomLeft" state="frozen"/>
      <selection/>
      <selection pane="bottomLeft" activeCell="C10" sqref="C10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777777777778" customWidth="1"/>
    <col min="4" max="6" width="25.0277777777778" customWidth="1"/>
    <col min="7" max="7" width="24.27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25"/>
      <c r="F2" s="57"/>
      <c r="G2" s="57" t="s">
        <v>102</v>
      </c>
    </row>
    <row r="3" ht="39" customHeight="1" spans="1:7">
      <c r="A3" s="4" t="s">
        <v>103</v>
      </c>
      <c r="B3" s="4"/>
      <c r="C3" s="4"/>
      <c r="D3" s="4"/>
      <c r="E3" s="4"/>
      <c r="F3" s="4"/>
      <c r="G3" s="4"/>
    </row>
    <row r="4" ht="18" customHeight="1" spans="1:7">
      <c r="A4" s="5" t="s">
        <v>33</v>
      </c>
      <c r="F4" s="110"/>
      <c r="G4" s="110" t="s">
        <v>2</v>
      </c>
    </row>
    <row r="5" ht="20.25" customHeight="1" spans="1:7">
      <c r="A5" s="143" t="s">
        <v>104</v>
      </c>
      <c r="B5" s="144"/>
      <c r="C5" s="145" t="s">
        <v>36</v>
      </c>
      <c r="D5" s="12" t="s">
        <v>63</v>
      </c>
      <c r="E5" s="12"/>
      <c r="F5" s="13"/>
      <c r="G5" s="145" t="s">
        <v>64</v>
      </c>
    </row>
    <row r="6" ht="20.25" customHeight="1" spans="1:7">
      <c r="A6" s="146" t="s">
        <v>54</v>
      </c>
      <c r="B6" s="147" t="s">
        <v>55</v>
      </c>
      <c r="C6" s="101"/>
      <c r="D6" s="101" t="s">
        <v>38</v>
      </c>
      <c r="E6" s="101" t="s">
        <v>105</v>
      </c>
      <c r="F6" s="101" t="s">
        <v>106</v>
      </c>
      <c r="G6" s="101"/>
    </row>
    <row r="7" ht="13.5" customHeight="1" spans="1:7">
      <c r="A7" s="148" t="s">
        <v>107</v>
      </c>
      <c r="B7" s="148" t="s">
        <v>108</v>
      </c>
      <c r="C7" s="148" t="s">
        <v>109</v>
      </c>
      <c r="D7" s="111"/>
      <c r="E7" s="148" t="s">
        <v>110</v>
      </c>
      <c r="F7" s="148" t="s">
        <v>111</v>
      </c>
      <c r="G7" s="148" t="s">
        <v>112</v>
      </c>
    </row>
    <row r="8" ht="18" customHeight="1" spans="1:7">
      <c r="A8" s="114" t="s">
        <v>65</v>
      </c>
      <c r="B8" s="114" t="s">
        <v>66</v>
      </c>
      <c r="C8" s="149">
        <v>4658443.77</v>
      </c>
      <c r="D8" s="149">
        <v>4411443.77</v>
      </c>
      <c r="E8" s="149">
        <v>4262963.16</v>
      </c>
      <c r="F8" s="149">
        <v>148480.61</v>
      </c>
      <c r="G8" s="149">
        <v>247000</v>
      </c>
    </row>
    <row r="9" ht="18" customHeight="1" spans="1:7">
      <c r="A9" s="150" t="s">
        <v>67</v>
      </c>
      <c r="B9" s="150" t="s">
        <v>113</v>
      </c>
      <c r="C9" s="149">
        <v>4658443.77</v>
      </c>
      <c r="D9" s="149">
        <v>4411443.77</v>
      </c>
      <c r="E9" s="149">
        <v>4262963.16</v>
      </c>
      <c r="F9" s="149">
        <v>148480.61</v>
      </c>
      <c r="G9" s="149">
        <v>247000</v>
      </c>
    </row>
    <row r="10" ht="18" customHeight="1" spans="1:7">
      <c r="A10" s="151" t="s">
        <v>68</v>
      </c>
      <c r="B10" s="151" t="s">
        <v>114</v>
      </c>
      <c r="C10" s="149">
        <v>4658443.77</v>
      </c>
      <c r="D10" s="149">
        <v>4411443.77</v>
      </c>
      <c r="E10" s="149">
        <v>4262963.16</v>
      </c>
      <c r="F10" s="149">
        <v>148480.61</v>
      </c>
      <c r="G10" s="149">
        <v>247000</v>
      </c>
    </row>
    <row r="11" ht="18" customHeight="1" spans="1:7">
      <c r="A11" s="114" t="s">
        <v>69</v>
      </c>
      <c r="B11" s="114" t="s">
        <v>70</v>
      </c>
      <c r="C11" s="149">
        <v>566820.03</v>
      </c>
      <c r="D11" s="149">
        <v>566820.03</v>
      </c>
      <c r="E11" s="149">
        <v>566820.03</v>
      </c>
      <c r="F11" s="149"/>
      <c r="G11" s="149"/>
    </row>
    <row r="12" ht="18" customHeight="1" spans="1:7">
      <c r="A12" s="150" t="s">
        <v>71</v>
      </c>
      <c r="B12" s="150" t="s">
        <v>115</v>
      </c>
      <c r="C12" s="149">
        <v>566820.03</v>
      </c>
      <c r="D12" s="149">
        <v>566820.03</v>
      </c>
      <c r="E12" s="149">
        <v>566820.03</v>
      </c>
      <c r="F12" s="149"/>
      <c r="G12" s="149"/>
    </row>
    <row r="13" ht="18" customHeight="1" spans="1:7">
      <c r="A13" s="151" t="s">
        <v>72</v>
      </c>
      <c r="B13" s="151" t="s">
        <v>116</v>
      </c>
      <c r="C13" s="149">
        <v>566820.03</v>
      </c>
      <c r="D13" s="149">
        <v>566820.03</v>
      </c>
      <c r="E13" s="149">
        <v>566820.03</v>
      </c>
      <c r="F13" s="149"/>
      <c r="G13" s="149"/>
    </row>
    <row r="14" ht="18" customHeight="1" spans="1:7">
      <c r="A14" s="114" t="s">
        <v>74</v>
      </c>
      <c r="B14" s="114" t="s">
        <v>75</v>
      </c>
      <c r="C14" s="149">
        <v>412719.14</v>
      </c>
      <c r="D14" s="149">
        <v>412719.14</v>
      </c>
      <c r="E14" s="149">
        <v>412719.14</v>
      </c>
      <c r="F14" s="149"/>
      <c r="G14" s="149"/>
    </row>
    <row r="15" ht="18" customHeight="1" spans="1:7">
      <c r="A15" s="150" t="s">
        <v>76</v>
      </c>
      <c r="B15" s="150" t="s">
        <v>117</v>
      </c>
      <c r="C15" s="149"/>
      <c r="D15" s="149"/>
      <c r="E15" s="149"/>
      <c r="F15" s="149"/>
      <c r="G15" s="149"/>
    </row>
    <row r="16" ht="18" customHeight="1" spans="1:7">
      <c r="A16" s="151" t="s">
        <v>78</v>
      </c>
      <c r="B16" s="151" t="s">
        <v>118</v>
      </c>
      <c r="C16" s="149">
        <v>260763.84</v>
      </c>
      <c r="D16" s="149">
        <v>260763.84</v>
      </c>
      <c r="E16" s="149">
        <v>260763.84</v>
      </c>
      <c r="F16" s="149"/>
      <c r="G16" s="149"/>
    </row>
    <row r="17" ht="18" customHeight="1" spans="1:7">
      <c r="A17" s="151" t="s">
        <v>79</v>
      </c>
      <c r="B17" s="151" t="s">
        <v>119</v>
      </c>
      <c r="C17" s="149">
        <v>139074.05</v>
      </c>
      <c r="D17" s="149">
        <v>139074.05</v>
      </c>
      <c r="E17" s="149">
        <v>139074.05</v>
      </c>
      <c r="F17" s="149"/>
      <c r="G17" s="149"/>
    </row>
    <row r="18" ht="18" customHeight="1" spans="1:7">
      <c r="A18" s="151" t="s">
        <v>80</v>
      </c>
      <c r="B18" s="151" t="s">
        <v>120</v>
      </c>
      <c r="C18" s="149">
        <v>12881.25</v>
      </c>
      <c r="D18" s="149">
        <v>12881.25</v>
      </c>
      <c r="E18" s="149">
        <v>12881.25</v>
      </c>
      <c r="F18" s="149"/>
      <c r="G18" s="149"/>
    </row>
    <row r="19" ht="18" customHeight="1" spans="1:7">
      <c r="A19" s="114" t="s">
        <v>81</v>
      </c>
      <c r="B19" s="114" t="s">
        <v>82</v>
      </c>
      <c r="C19" s="149">
        <v>456795.02</v>
      </c>
      <c r="D19" s="149">
        <v>456795.02</v>
      </c>
      <c r="E19" s="149">
        <v>456795.02</v>
      </c>
      <c r="F19" s="149"/>
      <c r="G19" s="149"/>
    </row>
    <row r="20" ht="18" customHeight="1" spans="1:7">
      <c r="A20" s="150" t="s">
        <v>83</v>
      </c>
      <c r="B20" s="150" t="s">
        <v>121</v>
      </c>
      <c r="C20" s="149">
        <v>456795.02</v>
      </c>
      <c r="D20" s="149">
        <v>456795.02</v>
      </c>
      <c r="E20" s="149">
        <v>456795.02</v>
      </c>
      <c r="F20" s="149"/>
      <c r="G20" s="149"/>
    </row>
    <row r="21" ht="18" customHeight="1" spans="1:7">
      <c r="A21" s="151" t="s">
        <v>84</v>
      </c>
      <c r="B21" s="151" t="s">
        <v>122</v>
      </c>
      <c r="C21" s="149">
        <v>456795.02</v>
      </c>
      <c r="D21" s="149">
        <v>456795.02</v>
      </c>
      <c r="E21" s="149">
        <v>456795.02</v>
      </c>
      <c r="F21" s="149"/>
      <c r="G21" s="149"/>
    </row>
    <row r="22" ht="18" customHeight="1" spans="1:7">
      <c r="A22" s="152" t="s">
        <v>85</v>
      </c>
      <c r="B22" s="153" t="s">
        <v>85</v>
      </c>
      <c r="C22" s="154">
        <v>6094777.96</v>
      </c>
      <c r="D22" s="149">
        <v>5847777.96</v>
      </c>
      <c r="E22" s="154">
        <v>5699297.35</v>
      </c>
      <c r="F22" s="154">
        <v>148480.61</v>
      </c>
      <c r="G22" s="154">
        <v>247000</v>
      </c>
    </row>
  </sheetData>
  <mergeCells count="7">
    <mergeCell ref="A3:G3"/>
    <mergeCell ref="A4:E4"/>
    <mergeCell ref="A5:B5"/>
    <mergeCell ref="D5:F5"/>
    <mergeCell ref="A22:B22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5"/>
  <cols>
    <col min="1" max="1" width="39.8796296296296" customWidth="1"/>
    <col min="2" max="6" width="31.1759259259259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5"/>
      <c r="B2" s="135"/>
      <c r="C2" s="69"/>
      <c r="F2" s="136" t="s">
        <v>123</v>
      </c>
    </row>
    <row r="3" ht="25.5" customHeight="1" spans="1:6">
      <c r="A3" s="137" t="s">
        <v>124</v>
      </c>
      <c r="B3" s="137"/>
      <c r="C3" s="137"/>
      <c r="D3" s="137"/>
      <c r="E3" s="137"/>
      <c r="F3" s="137"/>
    </row>
    <row r="4" ht="15.75" customHeight="1" spans="1:6">
      <c r="A4" s="5" t="s">
        <v>33</v>
      </c>
      <c r="B4" s="135"/>
      <c r="C4" s="69"/>
      <c r="F4" s="136" t="s">
        <v>125</v>
      </c>
    </row>
    <row r="5" ht="19.5" customHeight="1" spans="1:6">
      <c r="A5" s="10" t="s">
        <v>126</v>
      </c>
      <c r="B5" s="16" t="s">
        <v>127</v>
      </c>
      <c r="C5" s="11" t="s">
        <v>128</v>
      </c>
      <c r="D5" s="12"/>
      <c r="E5" s="13"/>
      <c r="F5" s="16" t="s">
        <v>129</v>
      </c>
    </row>
    <row r="6" ht="19.5" customHeight="1" spans="1:6">
      <c r="A6" s="18"/>
      <c r="B6" s="19"/>
      <c r="C6" s="111" t="s">
        <v>38</v>
      </c>
      <c r="D6" s="111" t="s">
        <v>130</v>
      </c>
      <c r="E6" s="111" t="s">
        <v>131</v>
      </c>
      <c r="F6" s="19"/>
    </row>
    <row r="7" ht="18.75" customHeight="1" spans="1:6">
      <c r="A7" s="138">
        <v>1</v>
      </c>
      <c r="B7" s="138">
        <v>2</v>
      </c>
      <c r="C7" s="139">
        <v>3</v>
      </c>
      <c r="D7" s="138">
        <v>4</v>
      </c>
      <c r="E7" s="138">
        <v>5</v>
      </c>
      <c r="F7" s="138">
        <v>6</v>
      </c>
    </row>
    <row r="8" ht="18.75" customHeight="1" spans="1:6">
      <c r="A8" s="140"/>
      <c r="B8" s="140"/>
      <c r="C8" s="141"/>
      <c r="D8" s="140"/>
      <c r="E8" s="140"/>
      <c r="F8" s="140"/>
    </row>
    <row r="9" customHeight="1" spans="1:1">
      <c r="A9" s="142" t="s">
        <v>132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9"/>
  <sheetViews>
    <sheetView showZeros="0" topLeftCell="C1" workbookViewId="0">
      <pane ySplit="1" topLeftCell="A2" activePane="bottomLeft" state="frozen"/>
      <selection/>
      <selection pane="bottomLeft" activeCell="O39" sqref="O39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277777777778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25"/>
      <c r="W2" s="57" t="s">
        <v>133</v>
      </c>
    </row>
    <row r="3" ht="27.75" customHeight="1" spans="1:23">
      <c r="A3" s="29" t="s">
        <v>134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">
        <v>33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25"/>
      <c r="W4" s="110" t="s">
        <v>125</v>
      </c>
    </row>
    <row r="5" ht="21.75" customHeight="1" spans="1:23">
      <c r="A5" s="9" t="s">
        <v>135</v>
      </c>
      <c r="B5" s="9" t="s">
        <v>136</v>
      </c>
      <c r="C5" s="9" t="s">
        <v>137</v>
      </c>
      <c r="D5" s="10" t="s">
        <v>138</v>
      </c>
      <c r="E5" s="10" t="s">
        <v>139</v>
      </c>
      <c r="F5" s="10" t="s">
        <v>140</v>
      </c>
      <c r="G5" s="10" t="s">
        <v>141</v>
      </c>
      <c r="H5" s="111" t="s">
        <v>142</v>
      </c>
      <c r="I5" s="111"/>
      <c r="J5" s="111"/>
      <c r="K5" s="111"/>
      <c r="L5" s="122"/>
      <c r="M5" s="122"/>
      <c r="N5" s="122"/>
      <c r="O5" s="122"/>
      <c r="P5" s="122"/>
      <c r="Q5" s="49"/>
      <c r="R5" s="111"/>
      <c r="S5" s="111"/>
      <c r="T5" s="111"/>
      <c r="U5" s="111"/>
      <c r="V5" s="111"/>
      <c r="W5" s="111"/>
    </row>
    <row r="6" ht="21.75" customHeight="1" spans="1:23">
      <c r="A6" s="14"/>
      <c r="B6" s="14"/>
      <c r="C6" s="14"/>
      <c r="D6" s="15"/>
      <c r="E6" s="15"/>
      <c r="F6" s="15"/>
      <c r="G6" s="15"/>
      <c r="H6" s="111" t="s">
        <v>36</v>
      </c>
      <c r="I6" s="49" t="s">
        <v>39</v>
      </c>
      <c r="J6" s="49"/>
      <c r="K6" s="49"/>
      <c r="L6" s="122"/>
      <c r="M6" s="122"/>
      <c r="N6" s="122" t="s">
        <v>143</v>
      </c>
      <c r="O6" s="122"/>
      <c r="P6" s="122"/>
      <c r="Q6" s="49" t="s">
        <v>42</v>
      </c>
      <c r="R6" s="111" t="s">
        <v>57</v>
      </c>
      <c r="S6" s="49"/>
      <c r="T6" s="49"/>
      <c r="U6" s="49"/>
      <c r="V6" s="49"/>
      <c r="W6" s="49"/>
    </row>
    <row r="7" ht="15" customHeight="1" spans="1:23">
      <c r="A7" s="17"/>
      <c r="B7" s="17"/>
      <c r="C7" s="17"/>
      <c r="D7" s="18"/>
      <c r="E7" s="18"/>
      <c r="F7" s="18"/>
      <c r="G7" s="18"/>
      <c r="H7" s="111"/>
      <c r="I7" s="49" t="s">
        <v>144</v>
      </c>
      <c r="J7" s="49" t="s">
        <v>145</v>
      </c>
      <c r="K7" s="49" t="s">
        <v>146</v>
      </c>
      <c r="L7" s="132" t="s">
        <v>147</v>
      </c>
      <c r="M7" s="132" t="s">
        <v>148</v>
      </c>
      <c r="N7" s="132" t="s">
        <v>39</v>
      </c>
      <c r="O7" s="132" t="s">
        <v>40</v>
      </c>
      <c r="P7" s="132" t="s">
        <v>41</v>
      </c>
      <c r="Q7" s="49"/>
      <c r="R7" s="49" t="s">
        <v>38</v>
      </c>
      <c r="S7" s="49" t="s">
        <v>49</v>
      </c>
      <c r="T7" s="49" t="s">
        <v>149</v>
      </c>
      <c r="U7" s="49" t="s">
        <v>45</v>
      </c>
      <c r="V7" s="49" t="s">
        <v>46</v>
      </c>
      <c r="W7" s="49" t="s">
        <v>47</v>
      </c>
    </row>
    <row r="8" ht="27.75" customHeight="1" spans="1:23">
      <c r="A8" s="17"/>
      <c r="B8" s="17"/>
      <c r="C8" s="17"/>
      <c r="D8" s="18"/>
      <c r="E8" s="18"/>
      <c r="F8" s="18"/>
      <c r="G8" s="18"/>
      <c r="H8" s="111"/>
      <c r="I8" s="49"/>
      <c r="J8" s="49"/>
      <c r="K8" s="49"/>
      <c r="L8" s="132"/>
      <c r="M8" s="132"/>
      <c r="N8" s="132"/>
      <c r="O8" s="132"/>
      <c r="P8" s="132"/>
      <c r="Q8" s="49"/>
      <c r="R8" s="49"/>
      <c r="S8" s="49"/>
      <c r="T8" s="49"/>
      <c r="U8" s="49"/>
      <c r="V8" s="49"/>
      <c r="W8" s="49"/>
    </row>
    <row r="9" ht="15" customHeight="1" spans="1:23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  <c r="S9" s="126">
        <v>19</v>
      </c>
      <c r="T9" s="126">
        <v>20</v>
      </c>
      <c r="U9" s="126">
        <v>21</v>
      </c>
      <c r="V9" s="126">
        <v>22</v>
      </c>
      <c r="W9" s="126">
        <v>23</v>
      </c>
    </row>
    <row r="10" ht="18.75" customHeight="1" spans="1:23">
      <c r="A10" s="127" t="s">
        <v>51</v>
      </c>
      <c r="B10" s="127"/>
      <c r="C10" s="127"/>
      <c r="D10" s="127"/>
      <c r="E10" s="127"/>
      <c r="F10" s="127"/>
      <c r="G10" s="127"/>
      <c r="H10" s="128"/>
      <c r="I10" s="128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31.4" customHeight="1" spans="1:23">
      <c r="A11" s="127" t="s">
        <v>51</v>
      </c>
      <c r="B11" s="127" t="s">
        <v>150</v>
      </c>
      <c r="C11" s="127" t="s">
        <v>151</v>
      </c>
      <c r="D11" s="127" t="s">
        <v>68</v>
      </c>
      <c r="E11" s="127" t="s">
        <v>114</v>
      </c>
      <c r="F11" s="127" t="s">
        <v>152</v>
      </c>
      <c r="G11" s="127" t="s">
        <v>153</v>
      </c>
      <c r="H11" s="128">
        <v>789288</v>
      </c>
      <c r="I11" s="128">
        <v>789288</v>
      </c>
      <c r="J11" s="133"/>
      <c r="K11" s="133"/>
      <c r="L11" s="128">
        <v>789288</v>
      </c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</row>
    <row r="12" ht="18.75" customHeight="1" spans="1:23">
      <c r="A12" s="127" t="s">
        <v>51</v>
      </c>
      <c r="B12" s="127" t="s">
        <v>150</v>
      </c>
      <c r="C12" s="127" t="s">
        <v>151</v>
      </c>
      <c r="D12" s="127" t="s">
        <v>68</v>
      </c>
      <c r="E12" s="127" t="s">
        <v>114</v>
      </c>
      <c r="F12" s="127" t="s">
        <v>154</v>
      </c>
      <c r="G12" s="127" t="s">
        <v>155</v>
      </c>
      <c r="H12" s="128">
        <v>1110727.2</v>
      </c>
      <c r="I12" s="134">
        <v>1110727.2</v>
      </c>
      <c r="J12" s="68"/>
      <c r="K12" s="68"/>
      <c r="L12" s="134">
        <v>1110727.2</v>
      </c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customHeight="1" spans="1:23">
      <c r="A13" s="127" t="s">
        <v>51</v>
      </c>
      <c r="B13" s="127" t="s">
        <v>150</v>
      </c>
      <c r="C13" s="127" t="s">
        <v>151</v>
      </c>
      <c r="D13" s="127" t="s">
        <v>68</v>
      </c>
      <c r="E13" s="127" t="s">
        <v>114</v>
      </c>
      <c r="F13" s="127" t="s">
        <v>154</v>
      </c>
      <c r="G13" s="127" t="s">
        <v>155</v>
      </c>
      <c r="H13" s="128">
        <v>180000</v>
      </c>
      <c r="I13" s="134">
        <v>180000</v>
      </c>
      <c r="J13" s="66"/>
      <c r="K13" s="66"/>
      <c r="L13" s="134">
        <v>180000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customHeight="1" spans="1:23">
      <c r="A14" s="127" t="s">
        <v>51</v>
      </c>
      <c r="B14" s="127" t="s">
        <v>150</v>
      </c>
      <c r="C14" s="127" t="s">
        <v>151</v>
      </c>
      <c r="D14" s="127" t="s">
        <v>68</v>
      </c>
      <c r="E14" s="127" t="s">
        <v>114</v>
      </c>
      <c r="F14" s="127" t="s">
        <v>156</v>
      </c>
      <c r="G14" s="127" t="s">
        <v>157</v>
      </c>
      <c r="H14" s="128">
        <v>65774</v>
      </c>
      <c r="I14" s="134">
        <v>65774</v>
      </c>
      <c r="J14" s="66"/>
      <c r="K14" s="66"/>
      <c r="L14" s="134">
        <v>65774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customHeight="1" spans="1:23">
      <c r="A15" s="127" t="s">
        <v>51</v>
      </c>
      <c r="B15" s="127" t="s">
        <v>150</v>
      </c>
      <c r="C15" s="127" t="s">
        <v>151</v>
      </c>
      <c r="D15" s="127" t="s">
        <v>68</v>
      </c>
      <c r="E15" s="127" t="s">
        <v>114</v>
      </c>
      <c r="F15" s="127" t="s">
        <v>156</v>
      </c>
      <c r="G15" s="127" t="s">
        <v>157</v>
      </c>
      <c r="H15" s="128">
        <v>1334436</v>
      </c>
      <c r="I15" s="134">
        <v>1334436</v>
      </c>
      <c r="J15" s="66"/>
      <c r="K15" s="66"/>
      <c r="L15" s="134">
        <v>1334436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customHeight="1" spans="1:23">
      <c r="A16" s="127" t="s">
        <v>51</v>
      </c>
      <c r="B16" s="127" t="s">
        <v>158</v>
      </c>
      <c r="C16" s="127" t="s">
        <v>159</v>
      </c>
      <c r="D16" s="127" t="s">
        <v>68</v>
      </c>
      <c r="E16" s="127" t="s">
        <v>114</v>
      </c>
      <c r="F16" s="127" t="s">
        <v>156</v>
      </c>
      <c r="G16" s="127" t="s">
        <v>157</v>
      </c>
      <c r="H16" s="128">
        <v>494400</v>
      </c>
      <c r="I16" s="134">
        <v>494400</v>
      </c>
      <c r="J16" s="66"/>
      <c r="K16" s="66"/>
      <c r="L16" s="134">
        <v>494400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</row>
    <row r="17" customHeight="1" spans="1:23">
      <c r="A17" s="127" t="s">
        <v>51</v>
      </c>
      <c r="B17" s="127" t="s">
        <v>158</v>
      </c>
      <c r="C17" s="127" t="s">
        <v>159</v>
      </c>
      <c r="D17" s="127" t="s">
        <v>68</v>
      </c>
      <c r="E17" s="127" t="s">
        <v>114</v>
      </c>
      <c r="F17" s="127" t="s">
        <v>156</v>
      </c>
      <c r="G17" s="127" t="s">
        <v>157</v>
      </c>
      <c r="H17" s="128">
        <v>264000</v>
      </c>
      <c r="I17" s="134">
        <v>264000</v>
      </c>
      <c r="J17" s="66"/>
      <c r="K17" s="66"/>
      <c r="L17" s="134">
        <v>264000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customHeight="1" spans="1:23">
      <c r="A18" s="127" t="s">
        <v>51</v>
      </c>
      <c r="B18" s="127" t="s">
        <v>160</v>
      </c>
      <c r="C18" s="127" t="s">
        <v>161</v>
      </c>
      <c r="D18" s="127" t="s">
        <v>72</v>
      </c>
      <c r="E18" s="127" t="s">
        <v>116</v>
      </c>
      <c r="F18" s="127" t="s">
        <v>162</v>
      </c>
      <c r="G18" s="127" t="s">
        <v>163</v>
      </c>
      <c r="H18" s="128">
        <v>566820.03</v>
      </c>
      <c r="I18" s="134">
        <v>566820.03</v>
      </c>
      <c r="J18" s="66"/>
      <c r="K18" s="66"/>
      <c r="L18" s="134">
        <v>566820.03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customHeight="1" spans="1:23">
      <c r="A19" s="127" t="s">
        <v>51</v>
      </c>
      <c r="B19" s="127" t="s">
        <v>160</v>
      </c>
      <c r="C19" s="127" t="s">
        <v>161</v>
      </c>
      <c r="D19" s="127" t="s">
        <v>73</v>
      </c>
      <c r="E19" s="127" t="s">
        <v>164</v>
      </c>
      <c r="F19" s="127" t="s">
        <v>165</v>
      </c>
      <c r="G19" s="127" t="s">
        <v>166</v>
      </c>
      <c r="H19" s="128"/>
      <c r="I19" s="134"/>
      <c r="J19" s="66"/>
      <c r="K19" s="66"/>
      <c r="L19" s="134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customHeight="1" spans="1:23">
      <c r="A20" s="127" t="s">
        <v>51</v>
      </c>
      <c r="B20" s="127" t="s">
        <v>160</v>
      </c>
      <c r="C20" s="127" t="s">
        <v>161</v>
      </c>
      <c r="D20" s="127" t="s">
        <v>77</v>
      </c>
      <c r="E20" s="127" t="s">
        <v>167</v>
      </c>
      <c r="F20" s="127" t="s">
        <v>168</v>
      </c>
      <c r="G20" s="127" t="s">
        <v>169</v>
      </c>
      <c r="H20" s="128"/>
      <c r="I20" s="134"/>
      <c r="J20" s="66"/>
      <c r="K20" s="66"/>
      <c r="L20" s="134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customHeight="1" spans="1:23">
      <c r="A21" s="127" t="s">
        <v>51</v>
      </c>
      <c r="B21" s="127" t="s">
        <v>160</v>
      </c>
      <c r="C21" s="127" t="s">
        <v>161</v>
      </c>
      <c r="D21" s="127" t="s">
        <v>78</v>
      </c>
      <c r="E21" s="127" t="s">
        <v>118</v>
      </c>
      <c r="F21" s="127" t="s">
        <v>168</v>
      </c>
      <c r="G21" s="127" t="s">
        <v>169</v>
      </c>
      <c r="H21" s="128">
        <v>260763.84</v>
      </c>
      <c r="I21" s="134">
        <v>260763.84</v>
      </c>
      <c r="J21" s="66"/>
      <c r="K21" s="66"/>
      <c r="L21" s="134">
        <v>260763.84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customHeight="1" spans="1:23">
      <c r="A22" s="127" t="s">
        <v>51</v>
      </c>
      <c r="B22" s="127" t="s">
        <v>160</v>
      </c>
      <c r="C22" s="127" t="s">
        <v>161</v>
      </c>
      <c r="D22" s="127" t="s">
        <v>79</v>
      </c>
      <c r="E22" s="127" t="s">
        <v>119</v>
      </c>
      <c r="F22" s="127" t="s">
        <v>170</v>
      </c>
      <c r="G22" s="127" t="s">
        <v>171</v>
      </c>
      <c r="H22" s="128">
        <v>139074.05</v>
      </c>
      <c r="I22" s="134">
        <v>139074.05</v>
      </c>
      <c r="J22" s="66"/>
      <c r="K22" s="66"/>
      <c r="L22" s="134">
        <v>139074.05</v>
      </c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customHeight="1" spans="1:23">
      <c r="A23" s="127" t="s">
        <v>51</v>
      </c>
      <c r="B23" s="127" t="s">
        <v>160</v>
      </c>
      <c r="C23" s="127" t="s">
        <v>161</v>
      </c>
      <c r="D23" s="127" t="s">
        <v>79</v>
      </c>
      <c r="E23" s="127" t="s">
        <v>119</v>
      </c>
      <c r="F23" s="127" t="s">
        <v>170</v>
      </c>
      <c r="G23" s="127" t="s">
        <v>171</v>
      </c>
      <c r="H23" s="128"/>
      <c r="I23" s="134"/>
      <c r="J23" s="66"/>
      <c r="K23" s="66"/>
      <c r="L23" s="134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customHeight="1" spans="1:23">
      <c r="A24" s="127" t="s">
        <v>51</v>
      </c>
      <c r="B24" s="127" t="s">
        <v>160</v>
      </c>
      <c r="C24" s="127" t="s">
        <v>161</v>
      </c>
      <c r="D24" s="127" t="s">
        <v>68</v>
      </c>
      <c r="E24" s="127" t="s">
        <v>114</v>
      </c>
      <c r="F24" s="127" t="s">
        <v>172</v>
      </c>
      <c r="G24" s="127" t="s">
        <v>173</v>
      </c>
      <c r="H24" s="128">
        <v>24337.96</v>
      </c>
      <c r="I24" s="134">
        <v>24337.96</v>
      </c>
      <c r="J24" s="66"/>
      <c r="K24" s="66"/>
      <c r="L24" s="134">
        <v>24337.96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customHeight="1" spans="1:23">
      <c r="A25" s="127" t="s">
        <v>51</v>
      </c>
      <c r="B25" s="127" t="s">
        <v>160</v>
      </c>
      <c r="C25" s="127" t="s">
        <v>161</v>
      </c>
      <c r="D25" s="127" t="s">
        <v>80</v>
      </c>
      <c r="E25" s="127" t="s">
        <v>120</v>
      </c>
      <c r="F25" s="127" t="s">
        <v>172</v>
      </c>
      <c r="G25" s="127" t="s">
        <v>173</v>
      </c>
      <c r="H25" s="128"/>
      <c r="I25" s="134"/>
      <c r="J25" s="66"/>
      <c r="K25" s="66"/>
      <c r="L25" s="134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customHeight="1" spans="1:23">
      <c r="A26" s="127" t="s">
        <v>51</v>
      </c>
      <c r="B26" s="127" t="s">
        <v>160</v>
      </c>
      <c r="C26" s="127" t="s">
        <v>161</v>
      </c>
      <c r="D26" s="127" t="s">
        <v>80</v>
      </c>
      <c r="E26" s="127" t="s">
        <v>120</v>
      </c>
      <c r="F26" s="127" t="s">
        <v>172</v>
      </c>
      <c r="G26" s="127" t="s">
        <v>173</v>
      </c>
      <c r="H26" s="128">
        <v>5796</v>
      </c>
      <c r="I26" s="134">
        <v>5796</v>
      </c>
      <c r="J26" s="66"/>
      <c r="K26" s="66"/>
      <c r="L26" s="134">
        <v>5796</v>
      </c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customHeight="1" spans="1:23">
      <c r="A27" s="127" t="s">
        <v>51</v>
      </c>
      <c r="B27" s="127" t="s">
        <v>160</v>
      </c>
      <c r="C27" s="127" t="s">
        <v>161</v>
      </c>
      <c r="D27" s="127" t="s">
        <v>80</v>
      </c>
      <c r="E27" s="127" t="s">
        <v>120</v>
      </c>
      <c r="F27" s="127" t="s">
        <v>172</v>
      </c>
      <c r="G27" s="127" t="s">
        <v>173</v>
      </c>
      <c r="H27" s="128"/>
      <c r="I27" s="134"/>
      <c r="J27" s="66"/>
      <c r="K27" s="66"/>
      <c r="L27" s="134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customHeight="1" spans="1:23">
      <c r="A28" s="127" t="s">
        <v>51</v>
      </c>
      <c r="B28" s="127" t="s">
        <v>160</v>
      </c>
      <c r="C28" s="127" t="s">
        <v>161</v>
      </c>
      <c r="D28" s="127" t="s">
        <v>80</v>
      </c>
      <c r="E28" s="127" t="s">
        <v>120</v>
      </c>
      <c r="F28" s="127" t="s">
        <v>172</v>
      </c>
      <c r="G28" s="127" t="s">
        <v>173</v>
      </c>
      <c r="H28" s="128">
        <v>7085.25</v>
      </c>
      <c r="I28" s="134">
        <v>7085.25</v>
      </c>
      <c r="J28" s="66"/>
      <c r="K28" s="66"/>
      <c r="L28" s="134">
        <v>7085.25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</row>
    <row r="29" customHeight="1" spans="1:23">
      <c r="A29" s="127" t="s">
        <v>51</v>
      </c>
      <c r="B29" s="127" t="s">
        <v>160</v>
      </c>
      <c r="C29" s="127" t="s">
        <v>161</v>
      </c>
      <c r="D29" s="127" t="s">
        <v>80</v>
      </c>
      <c r="E29" s="127" t="s">
        <v>120</v>
      </c>
      <c r="F29" s="127" t="s">
        <v>172</v>
      </c>
      <c r="G29" s="127" t="s">
        <v>173</v>
      </c>
      <c r="H29" s="128"/>
      <c r="I29" s="134"/>
      <c r="J29" s="66"/>
      <c r="K29" s="66"/>
      <c r="L29" s="134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</row>
    <row r="30" customHeight="1" spans="1:23">
      <c r="A30" s="127" t="s">
        <v>51</v>
      </c>
      <c r="B30" s="127" t="s">
        <v>160</v>
      </c>
      <c r="C30" s="127" t="s">
        <v>161</v>
      </c>
      <c r="D30" s="127" t="s">
        <v>80</v>
      </c>
      <c r="E30" s="127" t="s">
        <v>120</v>
      </c>
      <c r="F30" s="127" t="s">
        <v>172</v>
      </c>
      <c r="G30" s="127" t="s">
        <v>173</v>
      </c>
      <c r="H30" s="128"/>
      <c r="I30" s="134"/>
      <c r="J30" s="66"/>
      <c r="K30" s="66"/>
      <c r="L30" s="134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</row>
    <row r="31" customHeight="1" spans="1:23">
      <c r="A31" s="127" t="s">
        <v>51</v>
      </c>
      <c r="B31" s="127" t="s">
        <v>174</v>
      </c>
      <c r="C31" s="127" t="s">
        <v>122</v>
      </c>
      <c r="D31" s="127" t="s">
        <v>84</v>
      </c>
      <c r="E31" s="127" t="s">
        <v>122</v>
      </c>
      <c r="F31" s="127" t="s">
        <v>175</v>
      </c>
      <c r="G31" s="127" t="s">
        <v>122</v>
      </c>
      <c r="H31" s="128">
        <v>456795.02</v>
      </c>
      <c r="I31" s="134">
        <v>456795.02</v>
      </c>
      <c r="J31" s="66"/>
      <c r="K31" s="66"/>
      <c r="L31" s="134">
        <v>456795.02</v>
      </c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</row>
    <row r="32" customHeight="1" spans="1:23">
      <c r="A32" s="127" t="s">
        <v>51</v>
      </c>
      <c r="B32" s="127" t="s">
        <v>176</v>
      </c>
      <c r="C32" s="127" t="s">
        <v>177</v>
      </c>
      <c r="D32" s="127" t="s">
        <v>68</v>
      </c>
      <c r="E32" s="127" t="s">
        <v>114</v>
      </c>
      <c r="F32" s="127" t="s">
        <v>178</v>
      </c>
      <c r="G32" s="127" t="s">
        <v>179</v>
      </c>
      <c r="H32" s="128"/>
      <c r="I32" s="134"/>
      <c r="J32" s="66"/>
      <c r="K32" s="66"/>
      <c r="L32" s="134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</row>
    <row r="33" customHeight="1" spans="1:23">
      <c r="A33" s="127" t="s">
        <v>51</v>
      </c>
      <c r="B33" s="127" t="s">
        <v>176</v>
      </c>
      <c r="C33" s="127" t="s">
        <v>177</v>
      </c>
      <c r="D33" s="127" t="s">
        <v>68</v>
      </c>
      <c r="E33" s="127" t="s">
        <v>114</v>
      </c>
      <c r="F33" s="127" t="s">
        <v>178</v>
      </c>
      <c r="G33" s="127" t="s">
        <v>179</v>
      </c>
      <c r="H33" s="128">
        <v>20000</v>
      </c>
      <c r="I33" s="134">
        <v>20000</v>
      </c>
      <c r="J33" s="66"/>
      <c r="K33" s="66"/>
      <c r="L33" s="134">
        <v>20000</v>
      </c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</row>
    <row r="34" customHeight="1" spans="1:23">
      <c r="A34" s="127" t="s">
        <v>51</v>
      </c>
      <c r="B34" s="127" t="s">
        <v>176</v>
      </c>
      <c r="C34" s="127" t="s">
        <v>177</v>
      </c>
      <c r="D34" s="127" t="s">
        <v>68</v>
      </c>
      <c r="E34" s="127" t="s">
        <v>114</v>
      </c>
      <c r="F34" s="127" t="s">
        <v>180</v>
      </c>
      <c r="G34" s="127" t="s">
        <v>181</v>
      </c>
      <c r="H34" s="128">
        <v>16000</v>
      </c>
      <c r="I34" s="134">
        <v>16000</v>
      </c>
      <c r="J34" s="66"/>
      <c r="K34" s="66"/>
      <c r="L34" s="134">
        <v>16000</v>
      </c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</row>
    <row r="35" customHeight="1" spans="1:23">
      <c r="A35" s="127" t="s">
        <v>51</v>
      </c>
      <c r="B35" s="127" t="s">
        <v>182</v>
      </c>
      <c r="C35" s="127" t="s">
        <v>183</v>
      </c>
      <c r="D35" s="127" t="s">
        <v>68</v>
      </c>
      <c r="E35" s="127" t="s">
        <v>114</v>
      </c>
      <c r="F35" s="127" t="s">
        <v>184</v>
      </c>
      <c r="G35" s="127" t="s">
        <v>183</v>
      </c>
      <c r="H35" s="128">
        <v>64480.61</v>
      </c>
      <c r="I35" s="134">
        <v>64480.61</v>
      </c>
      <c r="J35" s="66"/>
      <c r="K35" s="66"/>
      <c r="L35" s="134">
        <v>64480.61</v>
      </c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</row>
    <row r="36" customHeight="1" spans="1:23">
      <c r="A36" s="127" t="s">
        <v>51</v>
      </c>
      <c r="B36" s="127" t="s">
        <v>176</v>
      </c>
      <c r="C36" s="127" t="s">
        <v>177</v>
      </c>
      <c r="D36" s="127" t="s">
        <v>68</v>
      </c>
      <c r="E36" s="127" t="s">
        <v>114</v>
      </c>
      <c r="F36" s="127" t="s">
        <v>185</v>
      </c>
      <c r="G36" s="127" t="s">
        <v>186</v>
      </c>
      <c r="H36" s="128">
        <v>3000</v>
      </c>
      <c r="I36" s="134">
        <v>3000</v>
      </c>
      <c r="J36" s="66"/>
      <c r="K36" s="66"/>
      <c r="L36" s="134">
        <v>3000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</row>
    <row r="37" customHeight="1" spans="1:23">
      <c r="A37" s="127" t="s">
        <v>51</v>
      </c>
      <c r="B37" s="127" t="s">
        <v>187</v>
      </c>
      <c r="C37" s="127" t="s">
        <v>188</v>
      </c>
      <c r="D37" s="127" t="s">
        <v>68</v>
      </c>
      <c r="E37" s="127" t="s">
        <v>114</v>
      </c>
      <c r="F37" s="127" t="s">
        <v>185</v>
      </c>
      <c r="G37" s="127" t="s">
        <v>186</v>
      </c>
      <c r="H37" s="128">
        <v>31500</v>
      </c>
      <c r="I37" s="134">
        <v>31500</v>
      </c>
      <c r="J37" s="66"/>
      <c r="K37" s="66"/>
      <c r="L37" s="134">
        <v>31500</v>
      </c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customHeight="1" spans="1:23">
      <c r="A38" s="127" t="s">
        <v>51</v>
      </c>
      <c r="B38" s="127" t="s">
        <v>189</v>
      </c>
      <c r="C38" s="127" t="s">
        <v>190</v>
      </c>
      <c r="D38" s="127" t="s">
        <v>68</v>
      </c>
      <c r="E38" s="127" t="s">
        <v>114</v>
      </c>
      <c r="F38" s="127" t="s">
        <v>191</v>
      </c>
      <c r="G38" s="127" t="s">
        <v>192</v>
      </c>
      <c r="H38" s="128">
        <v>13500</v>
      </c>
      <c r="I38" s="134">
        <v>13500</v>
      </c>
      <c r="J38" s="66"/>
      <c r="K38" s="66"/>
      <c r="L38" s="134">
        <v>13500</v>
      </c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</row>
    <row r="39" customHeight="1" spans="1:23">
      <c r="A39" s="129" t="s">
        <v>85</v>
      </c>
      <c r="B39" s="130"/>
      <c r="C39" s="130"/>
      <c r="D39" s="130"/>
      <c r="E39" s="130"/>
      <c r="F39" s="130"/>
      <c r="G39" s="131"/>
      <c r="H39" s="128">
        <v>5847777.96</v>
      </c>
      <c r="I39" s="134">
        <v>5847777.96</v>
      </c>
      <c r="J39" s="66"/>
      <c r="K39" s="66"/>
      <c r="L39" s="134">
        <v>5847777.96</v>
      </c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</row>
  </sheetData>
  <mergeCells count="30">
    <mergeCell ref="A3:W3"/>
    <mergeCell ref="A4:G4"/>
    <mergeCell ref="H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14.5740740740741" customWidth="1"/>
    <col min="2" max="2" width="21.0277777777778" customWidth="1"/>
    <col min="3" max="3" width="31.3148148148148" customWidth="1"/>
    <col min="4" max="4" width="23.8518518518519" customWidth="1"/>
    <col min="5" max="5" width="15.6018518518519" customWidth="1"/>
    <col min="6" max="6" width="19.7407407407407" customWidth="1"/>
    <col min="7" max="7" width="14.8796296296296" customWidth="1"/>
    <col min="8" max="8" width="19.7407407407407" customWidth="1"/>
    <col min="9" max="16" width="14.1759259259259" customWidth="1"/>
    <col min="17" max="17" width="13.6018518518519" customWidth="1"/>
    <col min="18" max="23" width="15.175925925925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25"/>
      <c r="W2" s="57" t="s">
        <v>193</v>
      </c>
    </row>
    <row r="3" ht="27.75" customHeight="1" spans="1:23">
      <c r="A3" s="29" t="s">
        <v>194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ht="13.5" customHeight="1" spans="1:23">
      <c r="A4" s="5" t="s">
        <v>33</v>
      </c>
      <c r="B4" s="118" t="str">
        <f t="shared" ref="A4:B4" si="0">"单位名称："&amp;"绩效评价中心"</f>
        <v>单位名称：绩效评价中心</v>
      </c>
      <c r="C4" s="118"/>
      <c r="D4" s="118"/>
      <c r="E4" s="118"/>
      <c r="F4" s="118"/>
      <c r="G4" s="118"/>
      <c r="H4" s="118"/>
      <c r="I4" s="118"/>
      <c r="J4" s="7"/>
      <c r="K4" s="7"/>
      <c r="L4" s="7"/>
      <c r="M4" s="7"/>
      <c r="N4" s="7"/>
      <c r="O4" s="7"/>
      <c r="P4" s="7"/>
      <c r="Q4" s="7"/>
      <c r="U4" s="125"/>
      <c r="W4" s="110" t="s">
        <v>125</v>
      </c>
    </row>
    <row r="5" ht="21.75" customHeight="1" spans="1:23">
      <c r="A5" s="9" t="s">
        <v>195</v>
      </c>
      <c r="B5" s="9" t="s">
        <v>136</v>
      </c>
      <c r="C5" s="9" t="s">
        <v>137</v>
      </c>
      <c r="D5" s="9" t="s">
        <v>196</v>
      </c>
      <c r="E5" s="10" t="s">
        <v>138</v>
      </c>
      <c r="F5" s="10" t="s">
        <v>139</v>
      </c>
      <c r="G5" s="10" t="s">
        <v>140</v>
      </c>
      <c r="H5" s="10" t="s">
        <v>141</v>
      </c>
      <c r="I5" s="111" t="s">
        <v>36</v>
      </c>
      <c r="J5" s="111" t="s">
        <v>197</v>
      </c>
      <c r="K5" s="111"/>
      <c r="L5" s="111"/>
      <c r="M5" s="111"/>
      <c r="N5" s="122" t="s">
        <v>143</v>
      </c>
      <c r="O5" s="122"/>
      <c r="P5" s="122"/>
      <c r="Q5" s="10" t="s">
        <v>42</v>
      </c>
      <c r="R5" s="11" t="s">
        <v>57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111"/>
      <c r="J6" s="49" t="s">
        <v>39</v>
      </c>
      <c r="K6" s="49"/>
      <c r="L6" s="49" t="s">
        <v>40</v>
      </c>
      <c r="M6" s="49" t="s">
        <v>41</v>
      </c>
      <c r="N6" s="123" t="s">
        <v>39</v>
      </c>
      <c r="O6" s="123" t="s">
        <v>40</v>
      </c>
      <c r="P6" s="123" t="s">
        <v>41</v>
      </c>
      <c r="Q6" s="15"/>
      <c r="R6" s="10" t="s">
        <v>38</v>
      </c>
      <c r="S6" s="10" t="s">
        <v>49</v>
      </c>
      <c r="T6" s="10" t="s">
        <v>149</v>
      </c>
      <c r="U6" s="10" t="s">
        <v>45</v>
      </c>
      <c r="V6" s="10" t="s">
        <v>46</v>
      </c>
      <c r="W6" s="10" t="s">
        <v>47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111"/>
      <c r="J7" s="49" t="s">
        <v>38</v>
      </c>
      <c r="K7" s="49" t="s">
        <v>198</v>
      </c>
      <c r="L7" s="49"/>
      <c r="M7" s="49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19" t="s">
        <v>199</v>
      </c>
      <c r="B9" s="119" t="s">
        <v>200</v>
      </c>
      <c r="C9" s="120" t="s">
        <v>201</v>
      </c>
      <c r="D9" s="120" t="s">
        <v>51</v>
      </c>
      <c r="E9" s="120" t="s">
        <v>68</v>
      </c>
      <c r="F9" s="120" t="s">
        <v>114</v>
      </c>
      <c r="G9" s="120" t="s">
        <v>180</v>
      </c>
      <c r="H9" s="120" t="s">
        <v>181</v>
      </c>
      <c r="I9" s="124">
        <v>141000</v>
      </c>
      <c r="J9" s="124">
        <v>141000</v>
      </c>
      <c r="K9" s="124">
        <v>141000</v>
      </c>
      <c r="L9" s="124"/>
      <c r="M9" s="124"/>
      <c r="N9" s="124"/>
      <c r="O9" s="124"/>
      <c r="P9" s="124"/>
      <c r="Q9" s="124"/>
      <c r="R9" s="124"/>
      <c r="S9" s="124"/>
      <c r="T9" s="124"/>
      <c r="U9" s="99"/>
      <c r="V9" s="124"/>
      <c r="W9" s="124"/>
    </row>
    <row r="10" ht="32.9" customHeight="1" spans="1:23">
      <c r="A10" s="119" t="s">
        <v>199</v>
      </c>
      <c r="B10" s="119" t="s">
        <v>202</v>
      </c>
      <c r="C10" s="120" t="s">
        <v>203</v>
      </c>
      <c r="D10" s="120" t="s">
        <v>51</v>
      </c>
      <c r="E10" s="120" t="s">
        <v>68</v>
      </c>
      <c r="F10" s="120" t="s">
        <v>114</v>
      </c>
      <c r="G10" s="120" t="s">
        <v>204</v>
      </c>
      <c r="H10" s="119" t="s">
        <v>205</v>
      </c>
      <c r="I10" s="124">
        <v>106000</v>
      </c>
      <c r="J10" s="124">
        <v>106000</v>
      </c>
      <c r="K10" s="124">
        <v>106000</v>
      </c>
      <c r="L10" s="124"/>
      <c r="M10" s="124"/>
      <c r="N10" s="124"/>
      <c r="O10" s="124"/>
      <c r="P10" s="124"/>
      <c r="Q10" s="124"/>
      <c r="R10" s="124"/>
      <c r="S10" s="124"/>
      <c r="T10" s="124"/>
      <c r="U10" s="99"/>
      <c r="V10" s="124"/>
      <c r="W10" s="124"/>
    </row>
    <row r="11" ht="32.9" customHeight="1" spans="1:23">
      <c r="A11" s="120"/>
      <c r="B11" s="121"/>
      <c r="C11" s="120"/>
      <c r="D11" s="120"/>
      <c r="E11" s="120"/>
      <c r="F11" s="120"/>
      <c r="G11" s="120"/>
      <c r="H11" s="120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99"/>
      <c r="V11" s="124"/>
      <c r="W11" s="124"/>
    </row>
    <row r="12" ht="18.75" customHeight="1" spans="1:23">
      <c r="A12" s="34" t="s">
        <v>85</v>
      </c>
      <c r="B12" s="35"/>
      <c r="C12" s="35"/>
      <c r="D12" s="35"/>
      <c r="E12" s="35"/>
      <c r="F12" s="35"/>
      <c r="G12" s="35"/>
      <c r="H12" s="36"/>
      <c r="I12" s="124">
        <v>247000</v>
      </c>
      <c r="J12" s="124">
        <v>247000</v>
      </c>
      <c r="K12" s="124">
        <v>247000</v>
      </c>
      <c r="L12" s="124"/>
      <c r="M12" s="124"/>
      <c r="N12" s="124"/>
      <c r="O12" s="124"/>
      <c r="P12" s="124"/>
      <c r="Q12" s="124"/>
      <c r="R12" s="124"/>
      <c r="S12" s="124"/>
      <c r="T12" s="124"/>
      <c r="U12" s="99"/>
      <c r="V12" s="124"/>
      <c r="W12" s="124"/>
    </row>
  </sheetData>
  <mergeCells count="28">
    <mergeCell ref="A3:W3"/>
    <mergeCell ref="A4:I4"/>
    <mergeCell ref="J5:M5"/>
    <mergeCell ref="N5:P5"/>
    <mergeCell ref="R5:W5"/>
    <mergeCell ref="J6:K6"/>
    <mergeCell ref="A12:H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777777777778" customWidth="1"/>
    <col min="2" max="2" width="32.25" customWidth="1"/>
    <col min="3" max="3" width="17.1759259259259" customWidth="1"/>
    <col min="4" max="4" width="21.0277777777778" customWidth="1"/>
    <col min="5" max="5" width="30.6296296296296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206</v>
      </c>
    </row>
    <row r="3" ht="28.5" customHeight="1" spans="1:10">
      <c r="A3" s="47" t="s">
        <v>207</v>
      </c>
      <c r="B3" s="29"/>
      <c r="C3" s="29"/>
      <c r="D3" s="29"/>
      <c r="E3" s="29"/>
      <c r="F3" s="48"/>
      <c r="G3" s="29"/>
      <c r="H3" s="48"/>
      <c r="I3" s="48"/>
      <c r="J3" s="29"/>
    </row>
    <row r="4" ht="15" customHeight="1" spans="1:1">
      <c r="A4" s="5" t="s">
        <v>33</v>
      </c>
    </row>
    <row r="5" ht="14.25" customHeight="1" spans="1:10">
      <c r="A5" s="49" t="s">
        <v>208</v>
      </c>
      <c r="B5" s="49" t="s">
        <v>209</v>
      </c>
      <c r="C5" s="49" t="s">
        <v>210</v>
      </c>
      <c r="D5" s="49" t="s">
        <v>211</v>
      </c>
      <c r="E5" s="49" t="s">
        <v>212</v>
      </c>
      <c r="F5" s="50" t="s">
        <v>213</v>
      </c>
      <c r="G5" s="49" t="s">
        <v>214</v>
      </c>
      <c r="H5" s="50" t="s">
        <v>215</v>
      </c>
      <c r="I5" s="50" t="s">
        <v>216</v>
      </c>
      <c r="J5" s="49" t="s">
        <v>217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27" customHeight="1" spans="1:10">
      <c r="A7" s="114" t="s">
        <v>51</v>
      </c>
      <c r="B7" s="52"/>
      <c r="C7" s="52"/>
      <c r="D7" s="52"/>
      <c r="E7" s="53"/>
      <c r="F7" s="54"/>
      <c r="G7" s="53"/>
      <c r="H7" s="54"/>
      <c r="I7" s="54"/>
      <c r="J7" s="53"/>
    </row>
    <row r="8" ht="33.75" customHeight="1" spans="1:10">
      <c r="A8" s="114" t="str">
        <f>"   "&amp;"生均公用经费"</f>
        <v>   生均公用经费</v>
      </c>
      <c r="B8" s="115" t="s">
        <v>218</v>
      </c>
      <c r="C8" s="55"/>
      <c r="D8" s="55"/>
      <c r="E8" s="51"/>
      <c r="F8" s="55"/>
      <c r="G8" s="51"/>
      <c r="H8" s="55"/>
      <c r="I8" s="55"/>
      <c r="J8" s="51"/>
    </row>
    <row r="9" ht="33.75" customHeight="1" spans="1:10">
      <c r="A9" s="114"/>
      <c r="B9" s="115"/>
      <c r="C9" s="116" t="s">
        <v>219</v>
      </c>
      <c r="D9" s="116" t="s">
        <v>220</v>
      </c>
      <c r="E9" s="116" t="s">
        <v>221</v>
      </c>
      <c r="F9" s="117" t="s">
        <v>222</v>
      </c>
      <c r="G9" s="116" t="s">
        <v>109</v>
      </c>
      <c r="H9" s="117" t="s">
        <v>223</v>
      </c>
      <c r="I9" s="117" t="s">
        <v>224</v>
      </c>
      <c r="J9" s="116" t="s">
        <v>221</v>
      </c>
    </row>
    <row r="10" ht="33.75" customHeight="1" spans="1:10">
      <c r="A10" s="25"/>
      <c r="B10" s="25"/>
      <c r="C10" s="116" t="s">
        <v>219</v>
      </c>
      <c r="D10" s="116" t="s">
        <v>220</v>
      </c>
      <c r="E10" s="116" t="s">
        <v>225</v>
      </c>
      <c r="F10" s="117" t="s">
        <v>222</v>
      </c>
      <c r="G10" s="116" t="s">
        <v>226</v>
      </c>
      <c r="H10" s="117" t="s">
        <v>227</v>
      </c>
      <c r="I10" s="117" t="s">
        <v>224</v>
      </c>
      <c r="J10" s="116" t="s">
        <v>228</v>
      </c>
    </row>
    <row r="11" ht="33.75" customHeight="1" spans="1:10">
      <c r="A11" s="25"/>
      <c r="B11" s="25"/>
      <c r="C11" s="116" t="s">
        <v>219</v>
      </c>
      <c r="D11" s="116" t="s">
        <v>220</v>
      </c>
      <c r="E11" s="116" t="s">
        <v>229</v>
      </c>
      <c r="F11" s="117" t="s">
        <v>222</v>
      </c>
      <c r="G11" s="116" t="s">
        <v>111</v>
      </c>
      <c r="H11" s="117" t="s">
        <v>227</v>
      </c>
      <c r="I11" s="117" t="s">
        <v>224</v>
      </c>
      <c r="J11" s="116" t="s">
        <v>230</v>
      </c>
    </row>
    <row r="12" ht="33.75" customHeight="1" spans="1:10">
      <c r="A12" s="25"/>
      <c r="B12" s="25"/>
      <c r="C12" s="116"/>
      <c r="D12" s="116" t="s">
        <v>231</v>
      </c>
      <c r="E12" s="116" t="s">
        <v>232</v>
      </c>
      <c r="F12" s="117" t="s">
        <v>222</v>
      </c>
      <c r="G12" s="116" t="s">
        <v>233</v>
      </c>
      <c r="H12" s="117" t="s">
        <v>234</v>
      </c>
      <c r="I12" s="117" t="s">
        <v>224</v>
      </c>
      <c r="J12" s="116" t="s">
        <v>235</v>
      </c>
    </row>
    <row r="13" ht="33.75" customHeight="1" spans="1:10">
      <c r="A13" s="25"/>
      <c r="B13" s="25"/>
      <c r="C13" s="116" t="s">
        <v>219</v>
      </c>
      <c r="D13" s="116" t="s">
        <v>231</v>
      </c>
      <c r="E13" s="116" t="s">
        <v>236</v>
      </c>
      <c r="F13" s="117" t="s">
        <v>222</v>
      </c>
      <c r="G13" s="116" t="s">
        <v>233</v>
      </c>
      <c r="H13" s="117" t="s">
        <v>234</v>
      </c>
      <c r="I13" s="117" t="s">
        <v>224</v>
      </c>
      <c r="J13" s="116" t="s">
        <v>237</v>
      </c>
    </row>
    <row r="14" ht="33.75" customHeight="1" spans="1:10">
      <c r="A14" s="25"/>
      <c r="B14" s="25"/>
      <c r="C14" s="116" t="s">
        <v>219</v>
      </c>
      <c r="D14" s="116" t="s">
        <v>231</v>
      </c>
      <c r="E14" s="116" t="s">
        <v>238</v>
      </c>
      <c r="F14" s="117" t="s">
        <v>222</v>
      </c>
      <c r="G14" s="116" t="s">
        <v>239</v>
      </c>
      <c r="H14" s="117" t="s">
        <v>234</v>
      </c>
      <c r="I14" s="117" t="s">
        <v>224</v>
      </c>
      <c r="J14" s="116" t="s">
        <v>240</v>
      </c>
    </row>
    <row r="15" ht="33.75" customHeight="1" spans="1:10">
      <c r="A15" s="25"/>
      <c r="B15" s="25"/>
      <c r="C15" s="116"/>
      <c r="D15" s="116" t="s">
        <v>241</v>
      </c>
      <c r="E15" s="116" t="s">
        <v>242</v>
      </c>
      <c r="F15" s="117" t="s">
        <v>222</v>
      </c>
      <c r="G15" s="116" t="s">
        <v>243</v>
      </c>
      <c r="H15" s="117" t="s">
        <v>244</v>
      </c>
      <c r="I15" s="117" t="s">
        <v>224</v>
      </c>
      <c r="J15" s="116" t="s">
        <v>245</v>
      </c>
    </row>
    <row r="16" ht="33.75" customHeight="1" spans="1:10">
      <c r="A16" s="25"/>
      <c r="B16" s="25"/>
      <c r="C16" s="116"/>
      <c r="D16" s="116" t="s">
        <v>246</v>
      </c>
      <c r="E16" s="116" t="s">
        <v>247</v>
      </c>
      <c r="F16" s="117" t="s">
        <v>248</v>
      </c>
      <c r="G16" s="116" t="s">
        <v>249</v>
      </c>
      <c r="H16" s="117" t="s">
        <v>250</v>
      </c>
      <c r="I16" s="117" t="s">
        <v>251</v>
      </c>
      <c r="J16" s="116" t="s">
        <v>252</v>
      </c>
    </row>
    <row r="17" ht="33.75" customHeight="1" spans="1:10">
      <c r="A17" s="25"/>
      <c r="B17" s="25"/>
      <c r="C17" s="116" t="s">
        <v>253</v>
      </c>
      <c r="D17" s="116" t="s">
        <v>246</v>
      </c>
      <c r="E17" s="116" t="s">
        <v>254</v>
      </c>
      <c r="F17" s="117" t="s">
        <v>248</v>
      </c>
      <c r="G17" s="116" t="s">
        <v>255</v>
      </c>
      <c r="H17" s="117" t="s">
        <v>250</v>
      </c>
      <c r="I17" s="117" t="s">
        <v>251</v>
      </c>
      <c r="J17" s="116" t="s">
        <v>256</v>
      </c>
    </row>
    <row r="18" ht="33.75" customHeight="1" spans="1:10">
      <c r="A18" s="25"/>
      <c r="B18" s="25"/>
      <c r="C18" s="116" t="s">
        <v>253</v>
      </c>
      <c r="D18" s="116" t="s">
        <v>246</v>
      </c>
      <c r="E18" s="116" t="s">
        <v>257</v>
      </c>
      <c r="F18" s="117" t="s">
        <v>248</v>
      </c>
      <c r="G18" s="116" t="s">
        <v>258</v>
      </c>
      <c r="H18" s="117" t="s">
        <v>250</v>
      </c>
      <c r="I18" s="117" t="s">
        <v>251</v>
      </c>
      <c r="J18" s="116" t="s">
        <v>259</v>
      </c>
    </row>
    <row r="19" ht="33.75" customHeight="1" spans="1:10">
      <c r="A19" s="25"/>
      <c r="B19" s="25"/>
      <c r="C19" s="116" t="s">
        <v>260</v>
      </c>
      <c r="D19" s="116" t="s">
        <v>261</v>
      </c>
      <c r="E19" s="116" t="s">
        <v>262</v>
      </c>
      <c r="F19" s="117" t="s">
        <v>222</v>
      </c>
      <c r="G19" s="116" t="s">
        <v>239</v>
      </c>
      <c r="H19" s="117" t="s">
        <v>234</v>
      </c>
      <c r="I19" s="117" t="s">
        <v>224</v>
      </c>
      <c r="J19" s="116" t="s">
        <v>263</v>
      </c>
    </row>
    <row r="20" ht="33.75" customHeight="1" spans="1:10">
      <c r="A20" s="114" t="str">
        <f>"   "&amp;"乡村教师生活补助经费"</f>
        <v>   乡村教师生活补助经费</v>
      </c>
      <c r="B20" s="115" t="s">
        <v>264</v>
      </c>
      <c r="C20" s="25"/>
      <c r="D20" s="25"/>
      <c r="E20" s="25"/>
      <c r="F20" s="25"/>
      <c r="G20" s="25"/>
      <c r="H20" s="25"/>
      <c r="I20" s="25"/>
      <c r="J20" s="25"/>
    </row>
    <row r="21" ht="33.75" customHeight="1" spans="1:10">
      <c r="A21" s="25"/>
      <c r="B21" s="25"/>
      <c r="C21" s="116" t="s">
        <v>219</v>
      </c>
      <c r="D21" s="116" t="s">
        <v>220</v>
      </c>
      <c r="E21" s="116" t="s">
        <v>265</v>
      </c>
      <c r="F21" s="117" t="s">
        <v>248</v>
      </c>
      <c r="G21" s="116" t="s">
        <v>266</v>
      </c>
      <c r="H21" s="117" t="s">
        <v>267</v>
      </c>
      <c r="I21" s="117" t="s">
        <v>224</v>
      </c>
      <c r="J21" s="116" t="s">
        <v>268</v>
      </c>
    </row>
    <row r="22" ht="33.75" customHeight="1" spans="1:10">
      <c r="A22" s="25"/>
      <c r="B22" s="25"/>
      <c r="C22" s="116" t="s">
        <v>219</v>
      </c>
      <c r="D22" s="116" t="s">
        <v>231</v>
      </c>
      <c r="E22" s="116" t="s">
        <v>269</v>
      </c>
      <c r="F22" s="117" t="s">
        <v>248</v>
      </c>
      <c r="G22" s="116" t="s">
        <v>270</v>
      </c>
      <c r="H22" s="117" t="s">
        <v>234</v>
      </c>
      <c r="I22" s="117" t="s">
        <v>251</v>
      </c>
      <c r="J22" s="116" t="s">
        <v>271</v>
      </c>
    </row>
    <row r="23" ht="33.75" customHeight="1" spans="1:10">
      <c r="A23" s="25"/>
      <c r="B23" s="25"/>
      <c r="C23" s="116" t="s">
        <v>219</v>
      </c>
      <c r="D23" s="116" t="s">
        <v>241</v>
      </c>
      <c r="E23" s="116" t="s">
        <v>272</v>
      </c>
      <c r="F23" s="117" t="s">
        <v>248</v>
      </c>
      <c r="G23" s="116" t="s">
        <v>273</v>
      </c>
      <c r="H23" s="117" t="s">
        <v>250</v>
      </c>
      <c r="I23" s="117" t="s">
        <v>224</v>
      </c>
      <c r="J23" s="116" t="s">
        <v>272</v>
      </c>
    </row>
    <row r="24" ht="33.75" customHeight="1" spans="1:10">
      <c r="A24" s="25"/>
      <c r="B24" s="25"/>
      <c r="C24" s="116" t="s">
        <v>219</v>
      </c>
      <c r="D24" s="116" t="s">
        <v>274</v>
      </c>
      <c r="E24" s="116" t="s">
        <v>275</v>
      </c>
      <c r="F24" s="117" t="s">
        <v>248</v>
      </c>
      <c r="G24" s="116" t="s">
        <v>276</v>
      </c>
      <c r="H24" s="117" t="s">
        <v>277</v>
      </c>
      <c r="I24" s="117" t="s">
        <v>224</v>
      </c>
      <c r="J24" s="116" t="s">
        <v>278</v>
      </c>
    </row>
    <row r="25" ht="33.75" customHeight="1" spans="1:10">
      <c r="A25" s="25"/>
      <c r="B25" s="25"/>
      <c r="C25" s="116" t="s">
        <v>253</v>
      </c>
      <c r="D25" s="116" t="s">
        <v>279</v>
      </c>
      <c r="E25" s="116" t="s">
        <v>280</v>
      </c>
      <c r="F25" s="117" t="s">
        <v>248</v>
      </c>
      <c r="G25" s="116" t="s">
        <v>239</v>
      </c>
      <c r="H25" s="117" t="s">
        <v>234</v>
      </c>
      <c r="I25" s="117" t="s">
        <v>251</v>
      </c>
      <c r="J25" s="116" t="s">
        <v>280</v>
      </c>
    </row>
    <row r="26" ht="33.75" customHeight="1" spans="1:10">
      <c r="A26" s="25"/>
      <c r="B26" s="25"/>
      <c r="C26" s="116"/>
      <c r="D26" s="116" t="s">
        <v>261</v>
      </c>
      <c r="E26" s="116" t="s">
        <v>281</v>
      </c>
      <c r="F26" s="117" t="s">
        <v>222</v>
      </c>
      <c r="G26" s="116" t="s">
        <v>270</v>
      </c>
      <c r="H26" s="117" t="s">
        <v>234</v>
      </c>
      <c r="I26" s="117" t="s">
        <v>251</v>
      </c>
      <c r="J26" s="116" t="s">
        <v>282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3888888888889" defaultRowHeight="14.25" customHeight="1" outlineLevelCol="5"/>
  <cols>
    <col min="1" max="1" width="29.0277777777778" customWidth="1"/>
    <col min="2" max="2" width="28.6018518518519" customWidth="1"/>
    <col min="3" max="3" width="31.6018518518519" customWidth="1"/>
    <col min="4" max="6" width="33.453703703703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7" t="s">
        <v>283</v>
      </c>
    </row>
    <row r="3" ht="28.5" customHeight="1" spans="1:6">
      <c r="A3" s="29" t="s">
        <v>284</v>
      </c>
      <c r="B3" s="29"/>
      <c r="C3" s="29"/>
      <c r="D3" s="29"/>
      <c r="E3" s="29"/>
      <c r="F3" s="29"/>
    </row>
    <row r="4" ht="15" customHeight="1" spans="1:6">
      <c r="A4" s="108" t="s">
        <v>33</v>
      </c>
      <c r="B4" s="109"/>
      <c r="C4" s="109"/>
      <c r="D4" s="74"/>
      <c r="E4" s="74"/>
      <c r="F4" s="110" t="s">
        <v>2</v>
      </c>
    </row>
    <row r="5" ht="18.75" customHeight="1" spans="1:6">
      <c r="A5" s="10" t="s">
        <v>135</v>
      </c>
      <c r="B5" s="10" t="s">
        <v>54</v>
      </c>
      <c r="C5" s="10" t="s">
        <v>55</v>
      </c>
      <c r="D5" s="16" t="s">
        <v>285</v>
      </c>
      <c r="E5" s="111"/>
      <c r="F5" s="111"/>
    </row>
    <row r="6" ht="30" customHeight="1" spans="1:6">
      <c r="A6" s="19"/>
      <c r="B6" s="19"/>
      <c r="C6" s="19"/>
      <c r="D6" s="16" t="s">
        <v>36</v>
      </c>
      <c r="E6" s="111" t="s">
        <v>63</v>
      </c>
      <c r="F6" s="111" t="s">
        <v>64</v>
      </c>
    </row>
    <row r="7" ht="16.5" customHeight="1" spans="1:6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</row>
    <row r="8" ht="20.25" customHeight="1" spans="1:6">
      <c r="A8" s="31"/>
      <c r="B8" s="31"/>
      <c r="C8" s="31"/>
      <c r="D8" s="24"/>
      <c r="E8" s="24"/>
      <c r="F8" s="24"/>
    </row>
    <row r="9" ht="17.25" customHeight="1" spans="1:6">
      <c r="A9" s="112" t="s">
        <v>85</v>
      </c>
      <c r="B9" s="113"/>
      <c r="C9" s="113" t="s">
        <v>85</v>
      </c>
      <c r="D9" s="24"/>
      <c r="E9" s="24"/>
      <c r="F9" s="24"/>
    </row>
    <row r="10" customHeight="1" spans="1:1">
      <c r="A10" t="s">
        <v>132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6"/>
      <c r="P2" s="56"/>
      <c r="Q2" s="106" t="s">
        <v>286</v>
      </c>
    </row>
    <row r="3" ht="27.75" customHeight="1" spans="1:17">
      <c r="A3" s="59" t="s">
        <v>287</v>
      </c>
      <c r="B3" s="29"/>
      <c r="C3" s="29"/>
      <c r="D3" s="29"/>
      <c r="E3" s="29"/>
      <c r="F3" s="29"/>
      <c r="G3" s="29"/>
      <c r="H3" s="29"/>
      <c r="I3" s="29"/>
      <c r="J3" s="29"/>
      <c r="K3" s="48"/>
      <c r="L3" s="29"/>
      <c r="M3" s="29"/>
      <c r="N3" s="29"/>
      <c r="O3" s="48"/>
      <c r="P3" s="48"/>
      <c r="Q3" s="29"/>
    </row>
    <row r="4" ht="18.75" customHeight="1" spans="1:17">
      <c r="A4" s="100" t="s">
        <v>288</v>
      </c>
      <c r="B4" s="7"/>
      <c r="C4" s="7"/>
      <c r="D4" s="7"/>
      <c r="E4" s="7"/>
      <c r="F4" s="7"/>
      <c r="G4" s="7"/>
      <c r="H4" s="7"/>
      <c r="I4" s="7"/>
      <c r="J4" s="7"/>
      <c r="O4" s="90"/>
      <c r="P4" s="90"/>
      <c r="Q4" s="107" t="s">
        <v>125</v>
      </c>
    </row>
    <row r="5" ht="15.75" customHeight="1" spans="1:17">
      <c r="A5" s="10" t="s">
        <v>289</v>
      </c>
      <c r="B5" s="75" t="s">
        <v>290</v>
      </c>
      <c r="C5" s="75" t="s">
        <v>291</v>
      </c>
      <c r="D5" s="75" t="s">
        <v>292</v>
      </c>
      <c r="E5" s="75" t="s">
        <v>293</v>
      </c>
      <c r="F5" s="75" t="s">
        <v>294</v>
      </c>
      <c r="G5" s="76" t="s">
        <v>142</v>
      </c>
      <c r="H5" s="76"/>
      <c r="I5" s="76"/>
      <c r="J5" s="76"/>
      <c r="K5" s="77"/>
      <c r="L5" s="76"/>
      <c r="M5" s="76"/>
      <c r="N5" s="76"/>
      <c r="O5" s="93"/>
      <c r="P5" s="77"/>
      <c r="Q5" s="94"/>
    </row>
    <row r="6" ht="17.25" customHeight="1" spans="1:17">
      <c r="A6" s="15"/>
      <c r="B6" s="78"/>
      <c r="C6" s="78"/>
      <c r="D6" s="78"/>
      <c r="E6" s="78"/>
      <c r="F6" s="78"/>
      <c r="G6" s="78" t="s">
        <v>36</v>
      </c>
      <c r="H6" s="78" t="s">
        <v>39</v>
      </c>
      <c r="I6" s="78" t="s">
        <v>295</v>
      </c>
      <c r="J6" s="78" t="s">
        <v>296</v>
      </c>
      <c r="K6" s="79" t="s">
        <v>297</v>
      </c>
      <c r="L6" s="95" t="s">
        <v>298</v>
      </c>
      <c r="M6" s="95"/>
      <c r="N6" s="95"/>
      <c r="O6" s="96"/>
      <c r="P6" s="97"/>
      <c r="Q6" s="80"/>
    </row>
    <row r="7" ht="54" customHeight="1" spans="1:17">
      <c r="A7" s="18"/>
      <c r="B7" s="80"/>
      <c r="C7" s="80"/>
      <c r="D7" s="80"/>
      <c r="E7" s="80"/>
      <c r="F7" s="80"/>
      <c r="G7" s="80"/>
      <c r="H7" s="80" t="s">
        <v>38</v>
      </c>
      <c r="I7" s="80"/>
      <c r="J7" s="80"/>
      <c r="K7" s="81"/>
      <c r="L7" s="80" t="s">
        <v>38</v>
      </c>
      <c r="M7" s="80" t="s">
        <v>49</v>
      </c>
      <c r="N7" s="80" t="s">
        <v>149</v>
      </c>
      <c r="O7" s="98" t="s">
        <v>45</v>
      </c>
      <c r="P7" s="81" t="s">
        <v>46</v>
      </c>
      <c r="Q7" s="80" t="s">
        <v>47</v>
      </c>
    </row>
    <row r="8" ht="15" customHeight="1" spans="1:17">
      <c r="A8" s="19">
        <v>1</v>
      </c>
      <c r="B8" s="101">
        <v>2</v>
      </c>
      <c r="C8" s="101">
        <v>3</v>
      </c>
      <c r="D8" s="101">
        <v>4</v>
      </c>
      <c r="E8" s="101">
        <v>5</v>
      </c>
      <c r="F8" s="101">
        <v>6</v>
      </c>
      <c r="G8" s="102">
        <v>7</v>
      </c>
      <c r="H8" s="102">
        <v>8</v>
      </c>
      <c r="I8" s="102">
        <v>9</v>
      </c>
      <c r="J8" s="102">
        <v>10</v>
      </c>
      <c r="K8" s="102">
        <v>11</v>
      </c>
      <c r="L8" s="102">
        <v>12</v>
      </c>
      <c r="M8" s="102">
        <v>13</v>
      </c>
      <c r="N8" s="102">
        <v>14</v>
      </c>
      <c r="O8" s="102">
        <v>15</v>
      </c>
      <c r="P8" s="102">
        <v>16</v>
      </c>
      <c r="Q8" s="102">
        <v>17</v>
      </c>
    </row>
    <row r="9" ht="21" customHeight="1" spans="1:17">
      <c r="A9" s="82"/>
      <c r="B9" s="83"/>
      <c r="C9" s="83"/>
      <c r="D9" s="83"/>
      <c r="E9" s="10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ht="21" customHeight="1" spans="1:17">
      <c r="A10" s="82"/>
      <c r="B10" s="83"/>
      <c r="C10" s="83"/>
      <c r="D10" s="104"/>
      <c r="E10" s="10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ht="21" customHeight="1" spans="1:17">
      <c r="A11" s="85" t="s">
        <v>85</v>
      </c>
      <c r="B11" s="86"/>
      <c r="C11" s="86"/>
      <c r="D11" s="86"/>
      <c r="E11" s="10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customHeight="1" spans="1:1">
      <c r="A12" t="s">
        <v>132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9"/>
      <c r="B2" s="69"/>
      <c r="C2" s="69"/>
      <c r="D2" s="69"/>
      <c r="E2" s="69"/>
      <c r="F2" s="69"/>
      <c r="G2" s="69"/>
      <c r="H2" s="70"/>
      <c r="I2" s="69"/>
      <c r="J2" s="69"/>
      <c r="K2" s="69"/>
      <c r="L2" s="56"/>
      <c r="M2" s="88"/>
      <c r="N2" s="89" t="s">
        <v>299</v>
      </c>
    </row>
    <row r="3" ht="27.75" customHeight="1" spans="1:14">
      <c r="A3" s="59" t="s">
        <v>300</v>
      </c>
      <c r="B3" s="71"/>
      <c r="C3" s="71"/>
      <c r="D3" s="71"/>
      <c r="E3" s="71"/>
      <c r="F3" s="71"/>
      <c r="G3" s="71"/>
      <c r="H3" s="72"/>
      <c r="I3" s="71"/>
      <c r="J3" s="71"/>
      <c r="K3" s="71"/>
      <c r="L3" s="48"/>
      <c r="M3" s="72"/>
      <c r="N3" s="71"/>
    </row>
    <row r="4" ht="18.75" customHeight="1" spans="1:14">
      <c r="A4" s="73" t="s">
        <v>288</v>
      </c>
      <c r="B4" s="74"/>
      <c r="C4" s="74"/>
      <c r="D4" s="74"/>
      <c r="E4" s="74"/>
      <c r="F4" s="74"/>
      <c r="G4" s="74"/>
      <c r="H4" s="70"/>
      <c r="I4" s="69"/>
      <c r="J4" s="69"/>
      <c r="K4" s="69"/>
      <c r="L4" s="90"/>
      <c r="M4" s="91"/>
      <c r="N4" s="92" t="s">
        <v>125</v>
      </c>
    </row>
    <row r="5" ht="15.75" customHeight="1" spans="1:14">
      <c r="A5" s="10" t="s">
        <v>289</v>
      </c>
      <c r="B5" s="75" t="s">
        <v>301</v>
      </c>
      <c r="C5" s="75" t="s">
        <v>302</v>
      </c>
      <c r="D5" s="76" t="s">
        <v>142</v>
      </c>
      <c r="E5" s="76"/>
      <c r="F5" s="76"/>
      <c r="G5" s="76"/>
      <c r="H5" s="77"/>
      <c r="I5" s="76"/>
      <c r="J5" s="76"/>
      <c r="K5" s="76"/>
      <c r="L5" s="93"/>
      <c r="M5" s="77"/>
      <c r="N5" s="94"/>
    </row>
    <row r="6" ht="17.25" customHeight="1" spans="1:14">
      <c r="A6" s="15"/>
      <c r="B6" s="78"/>
      <c r="C6" s="78"/>
      <c r="D6" s="78" t="s">
        <v>36</v>
      </c>
      <c r="E6" s="78" t="s">
        <v>39</v>
      </c>
      <c r="F6" s="78" t="s">
        <v>295</v>
      </c>
      <c r="G6" s="78" t="s">
        <v>296</v>
      </c>
      <c r="H6" s="79" t="s">
        <v>297</v>
      </c>
      <c r="I6" s="95" t="s">
        <v>298</v>
      </c>
      <c r="J6" s="95"/>
      <c r="K6" s="95"/>
      <c r="L6" s="96"/>
      <c r="M6" s="97"/>
      <c r="N6" s="80"/>
    </row>
    <row r="7" ht="54" customHeight="1" spans="1:14">
      <c r="A7" s="18"/>
      <c r="B7" s="80"/>
      <c r="C7" s="80"/>
      <c r="D7" s="80"/>
      <c r="E7" s="80"/>
      <c r="F7" s="80"/>
      <c r="G7" s="80"/>
      <c r="H7" s="81"/>
      <c r="I7" s="80" t="s">
        <v>38</v>
      </c>
      <c r="J7" s="80" t="s">
        <v>49</v>
      </c>
      <c r="K7" s="80" t="s">
        <v>149</v>
      </c>
      <c r="L7" s="98" t="s">
        <v>45</v>
      </c>
      <c r="M7" s="81" t="s">
        <v>46</v>
      </c>
      <c r="N7" s="80" t="s">
        <v>47</v>
      </c>
    </row>
    <row r="8" ht="15" customHeight="1" spans="1:14">
      <c r="A8" s="18">
        <v>1</v>
      </c>
      <c r="B8" s="80">
        <v>2</v>
      </c>
      <c r="C8" s="80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</row>
    <row r="9" ht="21" customHeight="1" spans="1:14">
      <c r="A9" s="82"/>
      <c r="B9" s="83"/>
      <c r="C9" s="83"/>
      <c r="D9" s="84"/>
      <c r="E9" s="84"/>
      <c r="F9" s="84"/>
      <c r="G9" s="84"/>
      <c r="H9" s="84"/>
      <c r="I9" s="84"/>
      <c r="J9" s="84"/>
      <c r="K9" s="84"/>
      <c r="L9" s="99"/>
      <c r="M9" s="84"/>
      <c r="N9" s="84"/>
    </row>
    <row r="10" ht="21" customHeight="1" spans="1:14">
      <c r="A10" s="82"/>
      <c r="B10" s="83"/>
      <c r="C10" s="83"/>
      <c r="D10" s="84"/>
      <c r="E10" s="84"/>
      <c r="F10" s="84"/>
      <c r="G10" s="84"/>
      <c r="H10" s="84"/>
      <c r="I10" s="84"/>
      <c r="J10" s="84"/>
      <c r="K10" s="84"/>
      <c r="L10" s="99"/>
      <c r="M10" s="84"/>
      <c r="N10" s="84"/>
    </row>
    <row r="11" ht="21" customHeight="1" spans="1:14">
      <c r="A11" s="85" t="s">
        <v>85</v>
      </c>
      <c r="B11" s="86"/>
      <c r="C11" s="87"/>
      <c r="D11" s="84"/>
      <c r="E11" s="84"/>
      <c r="F11" s="84"/>
      <c r="G11" s="84"/>
      <c r="H11" s="84"/>
      <c r="I11" s="84"/>
      <c r="J11" s="84"/>
      <c r="K11" s="84"/>
      <c r="L11" s="99"/>
      <c r="M11" s="84"/>
      <c r="N11" s="84"/>
    </row>
    <row r="12" customHeight="1" spans="1:1">
      <c r="A12" t="s">
        <v>132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tabSelected="1" workbookViewId="0">
      <pane ySplit="1" topLeftCell="A2" activePane="bottomLeft" state="frozen"/>
      <selection/>
      <selection pane="bottomLeft" activeCell="B16" sqref="B16"/>
    </sheetView>
  </sheetViews>
  <sheetFormatPr defaultColWidth="9.13888888888889" defaultRowHeight="14.25" customHeight="1" outlineLevelCol="4"/>
  <cols>
    <col min="1" max="1" width="42.0277777777778" customWidth="1"/>
    <col min="2" max="4" width="17.1759259259259" customWidth="1"/>
    <col min="5" max="5" width="20.6666666666667" customWidth="1"/>
  </cols>
  <sheetData>
    <row r="1" customHeight="1" spans="1:4">
      <c r="A1" s="1"/>
      <c r="B1" s="1"/>
      <c r="C1" s="1"/>
      <c r="D1" s="1"/>
    </row>
    <row r="2" ht="13.5" customHeight="1" spans="4:5">
      <c r="D2" s="57"/>
      <c r="E2" s="58" t="s">
        <v>303</v>
      </c>
    </row>
    <row r="3" ht="27.75" customHeight="1" spans="1:4">
      <c r="A3" s="59" t="s">
        <v>304</v>
      </c>
      <c r="B3" s="29"/>
      <c r="C3" s="29"/>
      <c r="D3" s="29"/>
    </row>
    <row r="4" ht="18" customHeight="1" spans="1:5">
      <c r="A4" s="60" t="s">
        <v>305</v>
      </c>
      <c r="B4" s="61"/>
      <c r="C4" s="61"/>
      <c r="D4" s="61"/>
      <c r="E4" s="62"/>
    </row>
    <row r="5" ht="19.5" customHeight="1" spans="1:5">
      <c r="A5" s="63" t="s">
        <v>306</v>
      </c>
      <c r="B5" s="63" t="s">
        <v>142</v>
      </c>
      <c r="C5" s="63"/>
      <c r="D5" s="63"/>
      <c r="E5" s="64" t="s">
        <v>307</v>
      </c>
    </row>
    <row r="6" ht="40.5" customHeight="1" spans="1:5">
      <c r="A6" s="63"/>
      <c r="B6" s="63" t="s">
        <v>36</v>
      </c>
      <c r="C6" s="65" t="s">
        <v>39</v>
      </c>
      <c r="D6" s="65" t="s">
        <v>308</v>
      </c>
      <c r="E6" s="64" t="s">
        <v>309</v>
      </c>
    </row>
    <row r="7" ht="19.5" customHeight="1" spans="1:5">
      <c r="A7" s="63">
        <v>1</v>
      </c>
      <c r="B7" s="63">
        <v>2</v>
      </c>
      <c r="C7" s="63">
        <v>3</v>
      </c>
      <c r="D7" s="63">
        <v>4</v>
      </c>
      <c r="E7" s="66"/>
    </row>
    <row r="8" ht="28.4" customHeight="1" spans="1:5">
      <c r="A8" s="67"/>
      <c r="B8" s="68"/>
      <c r="C8" s="68"/>
      <c r="D8" s="68"/>
      <c r="E8" s="66"/>
    </row>
    <row r="9" ht="29.9" customHeight="1" spans="1:5">
      <c r="A9" s="67"/>
      <c r="B9" s="68"/>
      <c r="C9" s="68"/>
      <c r="D9" s="68"/>
      <c r="E9" s="66"/>
    </row>
    <row r="10" customHeight="1" spans="1:1">
      <c r="A10" t="s">
        <v>132</v>
      </c>
    </row>
  </sheetData>
  <mergeCells count="4">
    <mergeCell ref="A3:D3"/>
    <mergeCell ref="A4:E4"/>
    <mergeCell ref="B5:D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A3" sqref="A3:J3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6" t="s">
        <v>310</v>
      </c>
    </row>
    <row r="3" ht="28.5" customHeight="1" spans="1:10">
      <c r="A3" s="47" t="s">
        <v>311</v>
      </c>
      <c r="B3" s="29"/>
      <c r="C3" s="29"/>
      <c r="D3" s="29"/>
      <c r="E3" s="29"/>
      <c r="F3" s="48"/>
      <c r="G3" s="29"/>
      <c r="H3" s="48"/>
      <c r="I3" s="48"/>
      <c r="J3" s="29"/>
    </row>
    <row r="4" ht="17.25" customHeight="1" spans="1:1">
      <c r="A4" s="5" t="s">
        <v>288</v>
      </c>
    </row>
    <row r="5" ht="44.25" customHeight="1" spans="1:10">
      <c r="A5" s="49" t="s">
        <v>208</v>
      </c>
      <c r="B5" s="49" t="s">
        <v>209</v>
      </c>
      <c r="C5" s="49" t="s">
        <v>210</v>
      </c>
      <c r="D5" s="49" t="s">
        <v>211</v>
      </c>
      <c r="E5" s="49" t="s">
        <v>212</v>
      </c>
      <c r="F5" s="50" t="s">
        <v>213</v>
      </c>
      <c r="G5" s="49" t="s">
        <v>214</v>
      </c>
      <c r="H5" s="50" t="s">
        <v>215</v>
      </c>
      <c r="I5" s="50" t="s">
        <v>216</v>
      </c>
      <c r="J5" s="49" t="s">
        <v>217</v>
      </c>
    </row>
    <row r="6" ht="14.25" customHeight="1" spans="1:10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50">
        <v>6</v>
      </c>
      <c r="G6" s="49">
        <v>7</v>
      </c>
      <c r="H6" s="50">
        <v>8</v>
      </c>
      <c r="I6" s="50">
        <v>9</v>
      </c>
      <c r="J6" s="49">
        <v>10</v>
      </c>
    </row>
    <row r="7" ht="42" customHeight="1" spans="1:10">
      <c r="A7" s="51"/>
      <c r="B7" s="52"/>
      <c r="C7" s="52"/>
      <c r="D7" s="52"/>
      <c r="E7" s="53"/>
      <c r="F7" s="54"/>
      <c r="G7" s="53"/>
      <c r="H7" s="54"/>
      <c r="I7" s="54"/>
      <c r="J7" s="53"/>
    </row>
    <row r="8" ht="42" customHeight="1" spans="1:10">
      <c r="A8" s="51"/>
      <c r="B8" s="55"/>
      <c r="C8" s="55"/>
      <c r="D8" s="55"/>
      <c r="E8" s="51"/>
      <c r="F8" s="55"/>
      <c r="G8" s="51"/>
      <c r="H8" s="55"/>
      <c r="I8" s="55"/>
      <c r="J8" s="51"/>
    </row>
    <row r="9" customHeight="1" spans="1:1">
      <c r="A9" t="s">
        <v>132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customHeight="1" spans="1:8">
      <c r="A1" s="38"/>
      <c r="B1" s="38"/>
      <c r="C1" s="38"/>
      <c r="D1" s="38"/>
      <c r="E1" s="38"/>
      <c r="F1" s="38"/>
      <c r="G1" s="38"/>
      <c r="H1" s="38"/>
    </row>
    <row r="2" ht="18.75" customHeight="1" spans="1:8">
      <c r="A2" s="39"/>
      <c r="B2" s="39"/>
      <c r="C2" s="39"/>
      <c r="D2" s="39"/>
      <c r="E2" s="39"/>
      <c r="F2" s="39"/>
      <c r="G2" s="39"/>
      <c r="H2" s="40" t="s">
        <v>312</v>
      </c>
    </row>
    <row r="3" ht="30.65" customHeight="1" spans="1:8">
      <c r="A3" s="41" t="s">
        <v>313</v>
      </c>
      <c r="B3" s="41"/>
      <c r="C3" s="41"/>
      <c r="D3" s="41"/>
      <c r="E3" s="41"/>
      <c r="F3" s="41"/>
      <c r="G3" s="41"/>
      <c r="H3" s="41"/>
    </row>
    <row r="4" ht="18.75" customHeight="1" spans="1:8">
      <c r="A4" s="39" t="s">
        <v>288</v>
      </c>
      <c r="B4" s="39"/>
      <c r="C4" s="39"/>
      <c r="D4" s="39"/>
      <c r="E4" s="39"/>
      <c r="F4" s="39"/>
      <c r="G4" s="39"/>
      <c r="H4" s="39"/>
    </row>
    <row r="5" ht="18.75" customHeight="1" spans="1:8">
      <c r="A5" s="42" t="s">
        <v>135</v>
      </c>
      <c r="B5" s="42" t="s">
        <v>314</v>
      </c>
      <c r="C5" s="42" t="s">
        <v>315</v>
      </c>
      <c r="D5" s="42" t="s">
        <v>316</v>
      </c>
      <c r="E5" s="42" t="s">
        <v>317</v>
      </c>
      <c r="F5" s="42" t="s">
        <v>318</v>
      </c>
      <c r="G5" s="42"/>
      <c r="H5" s="42"/>
    </row>
    <row r="6" ht="18.75" customHeight="1" spans="1:8">
      <c r="A6" s="42"/>
      <c r="B6" s="42"/>
      <c r="C6" s="42"/>
      <c r="D6" s="42"/>
      <c r="E6" s="42"/>
      <c r="F6" s="42" t="s">
        <v>293</v>
      </c>
      <c r="G6" s="42" t="s">
        <v>319</v>
      </c>
      <c r="H6" s="42" t="s">
        <v>320</v>
      </c>
    </row>
    <row r="7" ht="18.75" customHeight="1" spans="1:8">
      <c r="A7" s="43" t="s">
        <v>107</v>
      </c>
      <c r="B7" s="43" t="s">
        <v>108</v>
      </c>
      <c r="C7" s="43" t="s">
        <v>109</v>
      </c>
      <c r="D7" s="43" t="s">
        <v>110</v>
      </c>
      <c r="E7" s="43" t="s">
        <v>111</v>
      </c>
      <c r="F7" s="43" t="s">
        <v>112</v>
      </c>
      <c r="G7" s="43" t="s">
        <v>321</v>
      </c>
      <c r="H7" s="43" t="s">
        <v>226</v>
      </c>
    </row>
    <row r="8" ht="29.9" customHeight="1" spans="1:8">
      <c r="A8" s="44"/>
      <c r="B8" s="44"/>
      <c r="C8" s="44"/>
      <c r="D8" s="44"/>
      <c r="E8" s="42"/>
      <c r="F8" s="45"/>
      <c r="G8" s="46"/>
      <c r="H8" s="46"/>
    </row>
    <row r="9" ht="20.15" customHeight="1" spans="1:8">
      <c r="A9" s="42" t="s">
        <v>36</v>
      </c>
      <c r="B9" s="42"/>
      <c r="C9" s="42"/>
      <c r="D9" s="42"/>
      <c r="E9" s="42"/>
      <c r="F9" s="45"/>
      <c r="G9" s="46"/>
      <c r="H9" s="46"/>
    </row>
    <row r="10" customHeight="1" spans="1:1">
      <c r="A10" t="s">
        <v>132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322</v>
      </c>
    </row>
    <row r="3" ht="27.75" customHeight="1" spans="1:11">
      <c r="A3" s="29" t="s">
        <v>323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ht="13.5" customHeight="1" spans="1:11">
      <c r="A4" s="5" t="s">
        <v>288</v>
      </c>
      <c r="B4" s="6"/>
      <c r="C4" s="6"/>
      <c r="D4" s="6"/>
      <c r="E4" s="6"/>
      <c r="F4" s="6"/>
      <c r="G4" s="6"/>
      <c r="H4" s="7"/>
      <c r="I4" s="7"/>
      <c r="J4" s="7"/>
      <c r="K4" s="8" t="s">
        <v>125</v>
      </c>
    </row>
    <row r="5" ht="21.75" customHeight="1" spans="1:11">
      <c r="A5" s="9" t="s">
        <v>195</v>
      </c>
      <c r="B5" s="9" t="s">
        <v>137</v>
      </c>
      <c r="C5" s="9" t="s">
        <v>196</v>
      </c>
      <c r="D5" s="10" t="s">
        <v>138</v>
      </c>
      <c r="E5" s="10" t="s">
        <v>139</v>
      </c>
      <c r="F5" s="10" t="s">
        <v>140</v>
      </c>
      <c r="G5" s="10" t="s">
        <v>141</v>
      </c>
      <c r="H5" s="16" t="s">
        <v>36</v>
      </c>
      <c r="I5" s="11" t="s">
        <v>324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39</v>
      </c>
      <c r="J6" s="10" t="s">
        <v>40</v>
      </c>
      <c r="K6" s="10" t="s">
        <v>41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30.65" customHeight="1" spans="1:11">
      <c r="A9" s="31"/>
      <c r="B9" s="32"/>
      <c r="C9" s="31"/>
      <c r="D9" s="31"/>
      <c r="E9" s="31"/>
      <c r="F9" s="31"/>
      <c r="G9" s="31"/>
      <c r="H9" s="33"/>
      <c r="I9" s="33"/>
      <c r="J9" s="33"/>
      <c r="K9" s="33"/>
    </row>
    <row r="10" ht="30.65" customHeight="1" spans="1:11">
      <c r="A10" s="32"/>
      <c r="B10" s="32"/>
      <c r="C10" s="32"/>
      <c r="D10" s="32"/>
      <c r="E10" s="32"/>
      <c r="F10" s="32"/>
      <c r="G10" s="32"/>
      <c r="H10" s="33"/>
      <c r="I10" s="33"/>
      <c r="J10" s="33"/>
      <c r="K10" s="33"/>
    </row>
    <row r="11" ht="18.75" customHeight="1" spans="1:11">
      <c r="A11" s="34" t="s">
        <v>85</v>
      </c>
      <c r="B11" s="35"/>
      <c r="C11" s="35"/>
      <c r="D11" s="35"/>
      <c r="E11" s="35"/>
      <c r="F11" s="35"/>
      <c r="G11" s="36"/>
      <c r="H11" s="33"/>
      <c r="I11" s="33"/>
      <c r="J11" s="33"/>
      <c r="K11" s="33"/>
    </row>
    <row r="12" customHeight="1" spans="1:1">
      <c r="A12" t="s">
        <v>132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17.0277777777778" customWidth="1"/>
    <col min="5" max="7" width="27.0277777777778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325</v>
      </c>
    </row>
    <row r="3" ht="27.75" customHeight="1" spans="1:7">
      <c r="A3" s="4" t="s">
        <v>326</v>
      </c>
      <c r="B3" s="4"/>
      <c r="C3" s="4"/>
      <c r="D3" s="4"/>
      <c r="E3" s="4"/>
      <c r="F3" s="4"/>
      <c r="G3" s="4"/>
    </row>
    <row r="4" ht="13.5" customHeight="1" spans="1:7">
      <c r="A4" s="5" t="s">
        <v>288</v>
      </c>
      <c r="B4" s="6"/>
      <c r="C4" s="6"/>
      <c r="D4" s="6"/>
      <c r="E4" s="7"/>
      <c r="F4" s="7"/>
      <c r="G4" s="8" t="s">
        <v>125</v>
      </c>
    </row>
    <row r="5" ht="21.75" customHeight="1" spans="1:7">
      <c r="A5" s="9" t="s">
        <v>196</v>
      </c>
      <c r="B5" s="9" t="s">
        <v>195</v>
      </c>
      <c r="C5" s="9" t="s">
        <v>137</v>
      </c>
      <c r="D5" s="10" t="s">
        <v>327</v>
      </c>
      <c r="E5" s="11" t="s">
        <v>39</v>
      </c>
      <c r="F5" s="12"/>
      <c r="G5" s="13"/>
    </row>
    <row r="6" ht="21.75" customHeight="1" spans="1:7">
      <c r="A6" s="14"/>
      <c r="B6" s="14"/>
      <c r="C6" s="14"/>
      <c r="D6" s="15"/>
      <c r="E6" s="16" t="s">
        <v>328</v>
      </c>
      <c r="F6" s="10" t="s">
        <v>329</v>
      </c>
      <c r="G6" s="10" t="s">
        <v>330</v>
      </c>
    </row>
    <row r="7" ht="40.5" customHeight="1" spans="1:7">
      <c r="A7" s="17"/>
      <c r="B7" s="17"/>
      <c r="C7" s="17"/>
      <c r="D7" s="18"/>
      <c r="E7" s="19"/>
      <c r="F7" s="18" t="s">
        <v>38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 t="s">
        <v>51</v>
      </c>
      <c r="B9" s="22"/>
      <c r="C9" s="22"/>
      <c r="D9" s="21"/>
      <c r="E9" s="23">
        <v>247000</v>
      </c>
      <c r="F9" s="24"/>
      <c r="G9" s="24"/>
    </row>
    <row r="10" ht="29.9" customHeight="1" spans="1:7">
      <c r="A10" s="21"/>
      <c r="B10" s="22" t="s">
        <v>331</v>
      </c>
      <c r="C10" s="22" t="s">
        <v>201</v>
      </c>
      <c r="D10" s="21" t="s">
        <v>332</v>
      </c>
      <c r="E10" s="23">
        <v>141000</v>
      </c>
      <c r="F10" s="24"/>
      <c r="G10" s="24"/>
    </row>
    <row r="11" ht="29.9" customHeight="1" spans="1:7">
      <c r="A11" s="25"/>
      <c r="B11" s="22" t="s">
        <v>331</v>
      </c>
      <c r="C11" s="22" t="s">
        <v>203</v>
      </c>
      <c r="D11" s="21" t="s">
        <v>332</v>
      </c>
      <c r="E11" s="23">
        <v>106000</v>
      </c>
      <c r="F11" s="24"/>
      <c r="G11" s="24"/>
    </row>
    <row r="12" ht="18.75" customHeight="1" spans="1:7">
      <c r="A12" s="26" t="s">
        <v>36</v>
      </c>
      <c r="B12" s="27" t="s">
        <v>333</v>
      </c>
      <c r="C12" s="27"/>
      <c r="D12" s="28"/>
      <c r="E12" s="24">
        <v>247000</v>
      </c>
      <c r="F12" s="24"/>
      <c r="G12" s="24"/>
    </row>
    <row r="13" customHeight="1" spans="1:1">
      <c r="A13" t="s">
        <v>334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晴朗</cp:lastModifiedBy>
  <dcterms:created xsi:type="dcterms:W3CDTF">2025-01-21T02:50:00Z</dcterms:created>
  <dcterms:modified xsi:type="dcterms:W3CDTF">2025-08-14T03:23:13Z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18CB8BE282A346B4A7A593C88429B4F3_13</vt:lpwstr>
  </property>
  <property fmtid="{D5CDD505-2E9C-101B-9397-08002B2CF9AE}" pid="3" name="KSOProductBuildVer">
    <vt:lpwstr>2052-12.1.0.22215</vt:lpwstr>
  </property>
</Properties>
</file>