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5" activeTab="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省对下转移支付预算表09-1" sheetId="13" r:id="rId13"/>
    <sheet name="省对下转移支付绩效目标表09-2" sheetId="14" r:id="rId14"/>
    <sheet name="新增资产配置表10" sheetId="15" r:id="rId15"/>
    <sheet name="中央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<sst xmlns="http://schemas.openxmlformats.org/spreadsheetml/2006/main" count="862" uniqueCount="406">
  <si>
    <t>预算01-1表</t>
  </si>
  <si>
    <t>2025年财务收支预算总表部门</t>
  </si>
  <si>
    <t>单位名称：云岭乡中心幼儿园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</si>
  <si>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</si>
  <si>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</si>
  <si>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</si>
  <si>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</si>
  <si>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</si>
  <si>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</si>
  <si>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</si>
  <si>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</si>
  <si>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</si>
  <si>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</si>
  <si>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</si>
  <si>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</si>
  <si>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</si>
  <si>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</si>
  <si>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</si>
  <si>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</si>
  <si>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</si>
  <si>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</si>
  <si>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</si>
  <si>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</si>
  <si>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</si>
  <si>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</si>
  <si>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</si>
  <si>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</si>
  <si>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</si>
  <si>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</si>
  <si>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</si>
  <si>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</si>
  <si>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</si>
  <si>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</si>
  <si>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</si>
  <si>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</si>
  <si>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</si>
  <si>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</si>
  <si>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</si>
  <si>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</si>
  <si>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</si>
  <si>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</si>
  <si>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</si>
  <si>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</si>
  <si>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</si>
  <si>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</si>
  <si>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</si>
  <si>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</si>
  <si>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</si>
  <si>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</si>
  <si>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</si>
  <si>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</si>
  <si>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</si>
  <si>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</si>
  <si>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</si>
  <si>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</si>
  <si>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</si>
  <si>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</si>
  <si>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</si>
  <si>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</si>
  <si>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</si>
  <si>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</si>
  <si>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</si>
  <si>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</si>
  <si>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</si>
  <si>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</si>
  <si>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</si>
  <si>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事业单位经营收入</t>
  </si>
  <si>
    <t>上级补助收入</t>
  </si>
  <si>
    <t>附属单位上缴收入</t>
  </si>
  <si>
    <t>其他收入</t>
  </si>
  <si>
    <t>使用非财政拨款结余</t>
  </si>
  <si>
    <t>事业收入</t>
  </si>
  <si>
    <t>云岭乡中心幼儿园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</si>
  <si>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</si>
  <si>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</si>
  <si>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</si>
  <si>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</si>
  <si>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</si>
  <si>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</si>
  <si>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</si>
  <si>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</si>
  <si>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</si>
  <si>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</si>
  <si>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</si>
  <si>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</si>
  <si>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</si>
  <si>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205</t>
  </si>
  <si>
    <t>教育支出</t>
  </si>
  <si>
    <t>20502</t>
  </si>
  <si>
    <t>2050201</t>
  </si>
  <si>
    <t>208</t>
  </si>
  <si>
    <t>社会保障和就业支出</t>
  </si>
  <si>
    <t>20805</t>
  </si>
  <si>
    <t>2080505</t>
  </si>
  <si>
    <t>2080506</t>
  </si>
  <si>
    <t>210</t>
  </si>
  <si>
    <t>卫生健康支出</t>
  </si>
  <si>
    <t>21011</t>
  </si>
  <si>
    <t>2101101</t>
  </si>
  <si>
    <t>2101102</t>
  </si>
  <si>
    <t>2101103</t>
  </si>
  <si>
    <t>2101199</t>
  </si>
  <si>
    <t>221</t>
  </si>
  <si>
    <t>住房保障支出</t>
  </si>
  <si>
    <t>22102</t>
  </si>
  <si>
    <t>2210201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</si>
  <si>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</si>
  <si>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</si>
  <si>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</si>
  <si>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</si>
  <si>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</si>
  <si>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</si>
  <si>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</si>
  <si>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</si>
  <si>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</si>
  <si>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</si>
  <si>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</si>
  <si>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</si>
  <si>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</si>
  <si>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</si>
  <si>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</si>
  <si>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</si>
  <si>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</si>
  <si>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</si>
  <si>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</si>
  <si>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</si>
  <si>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</si>
  <si>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</si>
  <si>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</si>
  <si>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</si>
  <si>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</si>
  <si>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</si>
  <si>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</si>
  <si>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</si>
  <si>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</si>
  <si>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</si>
  <si>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</si>
  <si>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</si>
  <si>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</si>
  <si>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</si>
  <si>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</si>
  <si>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</si>
  <si>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</si>
  <si>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</si>
  <si>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</si>
  <si>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</si>
  <si>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</si>
  <si>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</si>
  <si>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</si>
  <si>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</si>
  <si>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</si>
  <si>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</si>
  <si>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</si>
  <si>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</si>
  <si>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</si>
  <si>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普通教育</t>
  </si>
  <si>
    <t>学前教育</t>
  </si>
  <si>
    <t>行政事业单位养老支出</t>
  </si>
  <si>
    <t>机关事业单位基本养老保险缴费支出</t>
  </si>
  <si>
    <t>行政事业单位医疗</t>
  </si>
  <si>
    <t>事业单位医疗</t>
  </si>
  <si>
    <t>公务员医疗补助</t>
  </si>
  <si>
    <t>其他行政事业单位医疗支出</t>
  </si>
  <si>
    <t>住房改革支出</t>
  </si>
  <si>
    <t>住房公积金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</si>
  <si>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</si>
  <si>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</si>
  <si>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</si>
  <si>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</si>
  <si>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</si>
  <si>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</si>
  <si>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</si>
  <si>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</si>
  <si>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</si>
  <si>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本单位无一般公共预算“三公”经费支出，此表无数据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</si>
  <si>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</si>
  <si>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</si>
  <si>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</si>
  <si>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</si>
  <si>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</si>
  <si>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</si>
  <si>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</si>
  <si>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</si>
  <si>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</si>
  <si>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</si>
  <si>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</si>
  <si>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</si>
  <si>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</si>
  <si>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</si>
  <si>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</si>
  <si>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</si>
  <si>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</si>
  <si>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533422210000000018284</t>
  </si>
  <si>
    <t>事业人员工资支出</t>
  </si>
  <si>
    <t>30101</t>
  </si>
  <si>
    <t>基本工资</t>
  </si>
  <si>
    <t>30102</t>
  </si>
  <si>
    <t>津贴补贴</t>
  </si>
  <si>
    <t>30107</t>
  </si>
  <si>
    <t>绩效工资</t>
  </si>
  <si>
    <t>533422241100002125111</t>
  </si>
  <si>
    <t>事业人员规范后绩效奖</t>
  </si>
  <si>
    <t>533422210000000018285</t>
  </si>
  <si>
    <t>社会保障缴费</t>
  </si>
  <si>
    <t>30108</t>
  </si>
  <si>
    <t>机关事业单位基本养老保险缴费</t>
  </si>
  <si>
    <t>机关事业单位职业年金缴费支出</t>
  </si>
  <si>
    <t>30109</t>
  </si>
  <si>
    <t>职业年金缴费</t>
  </si>
  <si>
    <t>行政单位医疗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</si>
  <si>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</si>
  <si>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</si>
  <si>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</si>
  <si>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</si>
  <si>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</si>
  <si>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</si>
  <si>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533422210000000018286</t>
  </si>
  <si>
    <t>30113</t>
  </si>
  <si>
    <t>533422210000000018292</t>
  </si>
  <si>
    <t>一般公用经费</t>
  </si>
  <si>
    <t>30201</t>
  </si>
  <si>
    <t>办公费</t>
  </si>
  <si>
    <t>30211</t>
  </si>
  <si>
    <t>差旅费</t>
  </si>
  <si>
    <t>533422210000000018291</t>
  </si>
  <si>
    <t>工会经费</t>
  </si>
  <si>
    <t>30228</t>
  </si>
  <si>
    <t>30229</t>
  </si>
  <si>
    <t>福利费</t>
  </si>
  <si>
    <t>533422241100002242301</t>
  </si>
  <si>
    <t>体检费</t>
  </si>
  <si>
    <t>533422221100000473011</t>
  </si>
  <si>
    <t>公务用车租赁费</t>
  </si>
  <si>
    <t>30239</t>
  </si>
  <si>
    <t>其他交通费用</t>
  </si>
  <si>
    <t>预算05-1表</t>
  </si>
  <si>
    <t>2025年部门项目支出预算表</t>
  </si>
  <si>
    <t>项目分类</t>
  </si>
  <si>
    <t>项目单位</t>
  </si>
  <si>
    <t>本年拨款</t>
  </si>
  <si>
    <t>其中：本次下达</t>
  </si>
  <si>
    <t>乡村教师生活补助经费</t>
  </si>
  <si>
    <t>民生类</t>
  </si>
  <si>
    <t>533422241100002267718</t>
  </si>
  <si>
    <t>30305</t>
  </si>
  <si>
    <t>生活补助</t>
  </si>
  <si>
    <t>云岭乡中心幼儿园生均公用经费</t>
  </si>
  <si>
    <t>533422221100000466694</t>
  </si>
  <si>
    <t>30299</t>
  </si>
  <si>
    <t>其他商品和服务支出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</si>
  <si>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</si>
  <si>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</si>
  <si>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</si>
  <si>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</si>
  <si>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</si>
  <si>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</si>
  <si>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</si>
  <si>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</si>
  <si>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</si>
  <si>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</si>
  <si>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</si>
  <si>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</si>
  <si>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1、购置一批玩教具及幼儿日常生活用品费；2、教职工培训及差旅费；3、够买日常教育教学用品及办公费；4、维修维护费等。</t>
  </si>
  <si>
    <t>产出指标</t>
  </si>
  <si>
    <t>数量指标</t>
  </si>
  <si>
    <t>购置一批玩教具及幼儿日常生活用品费</t>
  </si>
  <si>
    <t>&gt;=</t>
  </si>
  <si>
    <t>批次</t>
  </si>
  <si>
    <t>定量指标</t>
  </si>
  <si>
    <t>购买一批玩教具及幼儿日常生活用品费</t>
  </si>
  <si>
    <t>教职工培训及差旅费</t>
  </si>
  <si>
    <t>人次</t>
  </si>
  <si>
    <t>外出培训及出差次数，10次</t>
  </si>
  <si>
    <t>够买日常教育教学用品及办公费</t>
  </si>
  <si>
    <t>10</t>
  </si>
  <si>
    <t>购买一批幼儿教育教学用品及办公费</t>
  </si>
  <si>
    <t>校园维修维护</t>
  </si>
  <si>
    <t>次</t>
  </si>
  <si>
    <t>修缮次数每年共计10次</t>
  </si>
  <si>
    <t>质量指标</t>
  </si>
  <si>
    <t>维修维护、购买玩教具及日常教育教学、生活用品质量合格率</t>
  </si>
  <si>
    <t>=</t>
  </si>
  <si>
    <t>100</t>
  </si>
  <si>
    <t>%</t>
  </si>
  <si>
    <t>购买物品质量保障</t>
  </si>
  <si>
    <t>教职工培训完成率</t>
  </si>
  <si>
    <t>时效指标</t>
  </si>
  <si>
    <t>购置一批玩教具及幼儿日常生活用品时间</t>
  </si>
  <si>
    <t>每个月底前</t>
  </si>
  <si>
    <t>是/否</t>
  </si>
  <si>
    <t>定性指标</t>
  </si>
  <si>
    <t>每个月底前统计并购置</t>
  </si>
  <si>
    <t>教职工培训及差旅费报销时间</t>
  </si>
  <si>
    <t>每个月底前完成教职工培训及差旅费报销</t>
  </si>
  <si>
    <t>每个月底前完成购买幼儿教育教学用品及办公用品</t>
  </si>
  <si>
    <t>维修维护时间</t>
  </si>
  <si>
    <t>每个月底前完成校园修缮维护</t>
  </si>
  <si>
    <t>效益指标</t>
  </si>
  <si>
    <t>社会效益</t>
  </si>
  <si>
    <t>保障教学业务及幼儿日常生活正常运转</t>
  </si>
  <si>
    <t>基本保障</t>
  </si>
  <si>
    <t>及时购买校园用品、办公用品，保障教学业务及幼儿日常生活正常运转</t>
  </si>
  <si>
    <t>改善办园条件</t>
  </si>
  <si>
    <t>基本改善</t>
  </si>
  <si>
    <t>保障校园运转设施完备，不断改善办园条件</t>
  </si>
  <si>
    <t>可持续影响</t>
  </si>
  <si>
    <t>保障单位工作开展正常运转</t>
  </si>
  <si>
    <t>单位工作开展基本得到保障</t>
  </si>
  <si>
    <t>满意度指标</t>
  </si>
  <si>
    <t>服务对象满意度</t>
  </si>
  <si>
    <t>受益人员满意度</t>
  </si>
  <si>
    <t>85</t>
  </si>
  <si>
    <t>教职工满意度达85%以上</t>
  </si>
  <si>
    <t>乡村教师生活补助17人，每月中心补助标准500元，村级补助标准600元，一年按10个月计算。共计91000元。</t>
  </si>
  <si>
    <t>享受乡村教师生活补助人数</t>
  </si>
  <si>
    <t>17</t>
  </si>
  <si>
    <t>人</t>
  </si>
  <si>
    <t>享受乡村教师生活补助人数17人</t>
  </si>
  <si>
    <t>补助发放准确率</t>
  </si>
  <si>
    <t>补助发放准确率100%</t>
  </si>
  <si>
    <t>及时按月发放</t>
  </si>
  <si>
    <t>及时性</t>
  </si>
  <si>
    <t>成本指标</t>
  </si>
  <si>
    <t>经济成本指标</t>
  </si>
  <si>
    <t>93000</t>
  </si>
  <si>
    <t>元</t>
  </si>
  <si>
    <t>乡村教师生活补助全年预算成本93000元</t>
  </si>
  <si>
    <t>提高教师生活质量的同时提高教学质量</t>
  </si>
  <si>
    <t>90</t>
  </si>
  <si>
    <t>教师满意度</t>
  </si>
  <si>
    <t>教师满意度85%</t>
  </si>
  <si>
    <t>预算06表</t>
  </si>
  <si>
    <t>2025年部门政府性基金预算支出预算表</t>
  </si>
  <si>
    <t>单位名称：全部</t>
  </si>
  <si>
    <t>政府性基金预算支出</t>
  </si>
  <si>
    <t>本单位无政府性基金预算支出，此表无数据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</si>
  <si>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</si>
  <si>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</si>
  <si>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</si>
  <si>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</si>
  <si>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</si>
  <si>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</si>
  <si>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</si>
  <si>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</si>
  <si>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</si>
  <si>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</si>
  <si>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</si>
  <si>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</si>
  <si>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本单位无政府采购，此表无数据</t>
  </si>
  <si>
    <t>预算08表</t>
  </si>
  <si>
    <t>2025年部门政府购买服务预算表</t>
  </si>
  <si>
    <t>政府购买服务项目</t>
  </si>
  <si>
    <t>政府购买服务目录</t>
  </si>
  <si>
    <t>本单位无政府购买服务，此表无数据</t>
  </si>
  <si>
    <t>预算09-1表</t>
  </si>
  <si>
    <t>2025年省对下转移支付预算表</t>
  </si>
  <si>
    <t>单位名称（项目）</t>
  </si>
  <si>
    <t>地区</t>
  </si>
  <si>
    <t>政府性基金</t>
  </si>
  <si>
    <t>昆明</t>
  </si>
  <si>
    <t>昭通</t>
  </si>
  <si>
    <t>曲靖</t>
  </si>
  <si>
    <t>玉溪</t>
  </si>
  <si>
    <t>红河</t>
  </si>
  <si>
    <t>文山</t>
  </si>
  <si>
    <t>普洱</t>
  </si>
  <si>
    <t>西双版纳</t>
  </si>
  <si>
    <t>楚雄</t>
  </si>
  <si>
    <t>大理</t>
  </si>
  <si>
    <t>保山</t>
  </si>
  <si>
    <t>德宏</t>
  </si>
  <si>
    <t>丽江</t>
  </si>
  <si>
    <t>怒江</t>
  </si>
  <si>
    <t>迪庆</t>
  </si>
  <si>
    <t>临沧</t>
  </si>
  <si>
    <t>宣威</t>
  </si>
  <si>
    <t>腾冲</t>
  </si>
  <si>
    <t>镇雄</t>
  </si>
  <si>
    <t>本单位无省对下转移支付，此表无数据</t>
  </si>
  <si>
    <t>预算09-2表</t>
  </si>
  <si>
    <t>2025年省对下转移支付绩效目标表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</si>
  <si>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</si>
  <si>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</si>
  <si>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</si>
  <si>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</si>
  <si>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</si>
  <si>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</si>
  <si>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</si>
  <si>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</si>
  <si>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</si>
  <si>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7</t>
  </si>
  <si>
    <t>8</t>
  </si>
  <si>
    <t>本单位无新增资产，此表无数据</t>
  </si>
  <si>
    <t>预算11表</t>
  </si>
  <si>
    <t>2025年中央转移支付补助项目支出预算表</t>
  </si>
  <si>
    <t>上级补助</t>
  </si>
  <si>
    <t>本单位无中央转移支付补助项目支出，此表无数据</t>
  </si>
  <si>
    <t>预算12表</t>
  </si>
  <si>
    <t>2025年部门项目支出中期规划预算表</t>
  </si>
  <si>
    <t>项目级次</t>
  </si>
  <si>
    <t>2025年</t>
  </si>
  <si>
    <t>2026年</t>
  </si>
  <si>
    <t>2027年</t>
  </si>
  <si>
    <t>312 民生类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</si>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</sst>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23"/>
      <color rgb="FF00000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b/>
      <sz val="19.5"/>
      <name val="宋体"/>
      <charset val="134"/>
    </font>
    <font>
      <sz val="10.5"/>
      <name val="宋体"/>
      <charset val="134"/>
    </font>
    <font>
      <sz val="9"/>
      <name val="SimSun"/>
      <charset val="134"/>
    </font>
    <font>
      <b/>
      <sz val="22"/>
      <color rgb="FF000000"/>
      <name val="宋体"/>
      <charset val="134"/>
    </font>
    <font>
      <sz val="10"/>
      <color theme="1"/>
      <name val="宋体"/>
      <charset val="134"/>
    </font>
    <font>
      <sz val="10.5"/>
      <color rgb="FF000000"/>
      <name val="宋体"/>
      <charset val="134"/>
    </font>
    <font>
      <sz val="10"/>
      <color rgb="FFFFFFFF"/>
      <name val="宋体"/>
      <charset val="134"/>
    </font>
    <font>
      <sz val="11"/>
      <color theme="1"/>
      <name val="宋体"/>
      <charset val="134"/>
    </font>
    <font>
      <sz val="9.75"/>
      <color rgb="FF000000"/>
      <name val="SimSun"/>
      <charset val="134"/>
    </font>
    <font>
      <b/>
      <sz val="18"/>
      <color rgb="FF000000"/>
      <name val="SimSun"/>
      <charset val="134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17" applyNumberFormat="0" applyAlignment="0" applyProtection="0">
      <alignment vertical="center"/>
    </xf>
    <xf numFmtId="0" fontId="32" fillId="4" borderId="18" applyNumberFormat="0" applyAlignment="0" applyProtection="0">
      <alignment vertical="center"/>
    </xf>
    <xf numFmtId="0" fontId="33" fillId="4" borderId="17" applyNumberFormat="0" applyAlignment="0" applyProtection="0">
      <alignment vertical="center"/>
    </xf>
    <xf numFmtId="0" fontId="34" fillId="5" borderId="19" applyNumberFormat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49" fontId="8" fillId="0" borderId="7">
      <alignment horizontal="left" vertical="center" wrapText="1"/>
    </xf>
    <xf numFmtId="176" fontId="8" fillId="0" borderId="7">
      <alignment horizontal="right" vertical="center"/>
    </xf>
    <xf numFmtId="177" fontId="8" fillId="0" borderId="7">
      <alignment horizontal="right" vertical="center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0" fontId="8" fillId="0" borderId="7">
      <alignment horizontal="right" vertical="center"/>
    </xf>
    <xf numFmtId="180" fontId="8" fillId="0" borderId="7">
      <alignment horizontal="right" vertical="center"/>
    </xf>
  </cellStyleXfs>
  <cellXfs count="207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horizontal="left" vertical="center"/>
    </xf>
    <xf numFmtId="0" fontId="4" fillId="0" borderId="0" xfId="0" applyFont="1" applyBorder="1"/>
    <xf numFmtId="0" fontId="1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 applyProtection="1">
      <alignment horizontal="left" vertical="center"/>
      <protection locked="0"/>
    </xf>
    <xf numFmtId="4" fontId="3" fillId="0" borderId="7" xfId="0" applyNumberFormat="1" applyFont="1" applyFill="1" applyBorder="1" applyAlignment="1" applyProtection="1">
      <alignment horizontal="right" vertical="center" wrapText="1"/>
      <protection locked="0"/>
    </xf>
    <xf numFmtId="176" fontId="5" fillId="0" borderId="7" xfId="51" applyNumberFormat="1" applyFont="1" applyBorder="1">
      <alignment horizontal="right" vertical="center"/>
    </xf>
    <xf numFmtId="49" fontId="5" fillId="0" borderId="7" xfId="50" applyFont="1">
      <alignment horizontal="left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  <protection locked="0"/>
    </xf>
    <xf numFmtId="176" fontId="5" fillId="0" borderId="7" xfId="0" applyNumberFormat="1" applyFont="1" applyBorder="1" applyAlignment="1">
      <alignment horizontal="right" vertical="center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vertical="center"/>
    </xf>
    <xf numFmtId="49" fontId="8" fillId="0" borderId="0" xfId="50" applyNumberFormat="1" applyFont="1" applyBorder="1">
      <alignment horizontal="left" vertical="center" wrapText="1"/>
    </xf>
    <xf numFmtId="49" fontId="8" fillId="0" borderId="0" xfId="50" applyNumberFormat="1" applyFont="1" applyBorder="1" applyAlignment="1">
      <alignment horizontal="right" vertical="center" wrapText="1"/>
    </xf>
    <xf numFmtId="49" fontId="9" fillId="0" borderId="0" xfId="50" applyNumberFormat="1" applyFont="1" applyBorder="1" applyAlignment="1">
      <alignment horizontal="center" vertical="center" wrapText="1"/>
    </xf>
    <xf numFmtId="0" fontId="3" fillId="0" borderId="0" xfId="0" applyFont="1" applyFill="1" applyAlignment="1" applyProtection="1">
      <alignment horizontal="left" vertical="center"/>
    </xf>
    <xf numFmtId="0" fontId="1" fillId="0" borderId="0" xfId="0" applyFont="1" applyFill="1" applyAlignment="1" applyProtection="1">
      <alignment vertical="center"/>
    </xf>
    <xf numFmtId="49" fontId="10" fillId="0" borderId="7" xfId="50" applyNumberFormat="1" applyFont="1" applyBorder="1" applyAlignment="1">
      <alignment horizontal="center" vertical="center" wrapText="1"/>
    </xf>
    <xf numFmtId="49" fontId="11" fillId="0" borderId="7" xfId="50" applyNumberFormat="1" applyFont="1" applyBorder="1" applyAlignment="1">
      <alignment horizontal="center" vertical="center" wrapText="1"/>
    </xf>
    <xf numFmtId="49" fontId="10" fillId="0" borderId="7" xfId="50" applyNumberFormat="1" applyFont="1" applyBorder="1">
      <alignment horizontal="left" vertical="center" wrapText="1"/>
    </xf>
    <xf numFmtId="180" fontId="8" fillId="0" borderId="7" xfId="56" applyNumberFormat="1" applyFont="1" applyBorder="1">
      <alignment horizontal="right" vertical="center"/>
    </xf>
    <xf numFmtId="176" fontId="8" fillId="0" borderId="7" xfId="51" applyNumberFormat="1" applyFont="1" applyBorder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13" fillId="0" borderId="0" xfId="0" applyFont="1" applyFill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 applyProtection="1">
      <alignment horizontal="right" wrapText="1"/>
      <protection locked="0"/>
    </xf>
    <xf numFmtId="0" fontId="3" fillId="0" borderId="0" xfId="0" applyFont="1" applyBorder="1" applyAlignment="1">
      <alignment horizontal="right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0" fontId="4" fillId="0" borderId="0" xfId="0" applyFont="1" applyFill="1" applyAlignment="1" applyProtection="1"/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 wrapText="1"/>
    </xf>
    <xf numFmtId="180" fontId="5" fillId="0" borderId="7" xfId="56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/>
    </xf>
    <xf numFmtId="0" fontId="15" fillId="0" borderId="0" xfId="0" applyFont="1" applyFill="1" applyAlignment="1" applyProtection="1">
      <alignment horizontal="right"/>
      <protection locked="0"/>
    </xf>
    <xf numFmtId="0" fontId="1" fillId="0" borderId="0" xfId="0" applyFont="1" applyBorder="1" applyAlignment="1">
      <alignment horizontal="right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7" xfId="0" applyFont="1" applyFill="1" applyBorder="1" applyAlignment="1" applyProtection="1">
      <alignment horizontal="left" vertical="center" wrapText="1"/>
    </xf>
    <xf numFmtId="0" fontId="3" fillId="0" borderId="7" xfId="0" applyFont="1" applyFill="1" applyBorder="1" applyAlignment="1" applyProtection="1">
      <alignment horizontal="left" vertical="center" wrapText="1"/>
      <protection locked="0"/>
    </xf>
    <xf numFmtId="0" fontId="13" fillId="0" borderId="7" xfId="0" applyFont="1" applyFill="1" applyBorder="1" applyAlignment="1" applyProtection="1">
      <alignment horizontal="left" vertical="center" wrapText="1"/>
    </xf>
    <xf numFmtId="0" fontId="13" fillId="0" borderId="7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top"/>
      <protection locked="0"/>
    </xf>
    <xf numFmtId="0" fontId="5" fillId="0" borderId="0" xfId="0" applyFont="1" applyBorder="1" applyAlignment="1">
      <alignment horizontal="left" vertical="center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49" fontId="5" fillId="0" borderId="7" xfId="50" applyNumberFormat="1" applyFont="1" applyBorder="1">
      <alignment horizontal="left" vertical="center" wrapText="1"/>
    </xf>
    <xf numFmtId="0" fontId="5" fillId="0" borderId="7" xfId="0" applyFont="1" applyFill="1" applyBorder="1" applyAlignment="1" applyProtection="1">
      <alignment horizontal="left" vertical="top" wrapText="1"/>
      <protection locked="0"/>
    </xf>
    <xf numFmtId="49" fontId="5" fillId="0" borderId="7" xfId="0" applyNumberFormat="1" applyFont="1" applyBorder="1" applyAlignment="1">
      <alignment horizontal="left" vertical="center" wrapText="1"/>
    </xf>
    <xf numFmtId="49" fontId="5" fillId="0" borderId="7" xfId="50" applyNumberFormat="1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4" fontId="3" fillId="0" borderId="7" xfId="0" applyNumberFormat="1" applyFont="1" applyBorder="1" applyAlignment="1" applyProtection="1">
      <alignment horizontal="right" vertical="center" wrapText="1"/>
      <protection locked="0"/>
    </xf>
    <xf numFmtId="4" fontId="3" fillId="0" borderId="7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Border="1" applyAlignment="1">
      <alignment vertical="top"/>
    </xf>
    <xf numFmtId="0" fontId="4" fillId="0" borderId="0" xfId="0" applyFont="1" applyFill="1" applyAlignment="1" applyProtection="1">
      <alignment horizontal="left" vertical="center"/>
      <protection locked="0"/>
    </xf>
    <xf numFmtId="0" fontId="17" fillId="0" borderId="7" xfId="0" applyFont="1" applyBorder="1" applyAlignment="1">
      <alignment horizontal="center"/>
    </xf>
    <xf numFmtId="0" fontId="5" fillId="0" borderId="7" xfId="0" applyFont="1" applyFill="1" applyBorder="1" applyAlignment="1" applyProtection="1">
      <alignment horizontal="left" vertical="center"/>
    </xf>
    <xf numFmtId="4" fontId="3" fillId="0" borderId="7" xfId="0" applyNumberFormat="1" applyFont="1" applyFill="1" applyBorder="1" applyAlignment="1" applyProtection="1">
      <alignment horizontal="right" vertical="center"/>
      <protection locked="0"/>
    </xf>
    <xf numFmtId="0" fontId="16" fillId="0" borderId="7" xfId="0" applyFont="1" applyBorder="1" applyAlignment="1">
      <alignment horizontal="center" vertical="center" wrapText="1"/>
    </xf>
    <xf numFmtId="0" fontId="3" fillId="0" borderId="7" xfId="0" applyFont="1" applyFill="1" applyBorder="1" applyAlignment="1" applyProtection="1">
      <alignment horizontal="right" vertical="center"/>
      <protection locked="0"/>
    </xf>
    <xf numFmtId="0" fontId="1" fillId="0" borderId="0" xfId="0" applyFont="1" applyBorder="1" applyAlignment="1">
      <alignment horizontal="center" wrapText="1"/>
    </xf>
    <xf numFmtId="0" fontId="18" fillId="0" borderId="0" xfId="0" applyFont="1" applyBorder="1" applyAlignment="1">
      <alignment horizontal="center" vertical="center" wrapText="1"/>
    </xf>
    <xf numFmtId="0" fontId="13" fillId="0" borderId="0" xfId="0" applyFont="1" applyFill="1" applyAlignment="1" applyProtection="1">
      <alignment horizontal="center" wrapText="1"/>
    </xf>
    <xf numFmtId="0" fontId="13" fillId="0" borderId="0" xfId="0" applyFont="1" applyFill="1" applyAlignment="1" applyProtection="1">
      <alignment wrapText="1"/>
    </xf>
    <xf numFmtId="0" fontId="13" fillId="0" borderId="0" xfId="0" applyFont="1" applyFill="1" applyAlignment="1" applyProtection="1"/>
    <xf numFmtId="0" fontId="19" fillId="0" borderId="7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" fontId="5" fillId="0" borderId="7" xfId="0" applyNumberFormat="1" applyFont="1" applyFill="1" applyBorder="1" applyAlignment="1" applyProtection="1">
      <alignment horizontal="right" vertical="center" wrapText="1"/>
    </xf>
    <xf numFmtId="0" fontId="3" fillId="0" borderId="7" xfId="0" applyFont="1" applyFill="1" applyBorder="1" applyAlignment="1" applyProtection="1">
      <alignment horizontal="left" vertical="center" wrapText="1" indent="1"/>
    </xf>
    <xf numFmtId="0" fontId="3" fillId="0" borderId="7" xfId="0" applyFont="1" applyFill="1" applyBorder="1" applyAlignment="1" applyProtection="1">
      <alignment horizontal="left" vertical="center" wrapText="1" indent="2"/>
    </xf>
    <xf numFmtId="0" fontId="13" fillId="0" borderId="2" xfId="0" applyFont="1" applyFill="1" applyBorder="1" applyAlignment="1" applyProtection="1">
      <alignment horizontal="center" vertical="center"/>
    </xf>
    <xf numFmtId="0" fontId="13" fillId="0" borderId="4" xfId="0" applyFont="1" applyFill="1" applyBorder="1" applyAlignment="1" applyProtection="1">
      <alignment horizontal="center" vertical="center"/>
    </xf>
    <xf numFmtId="4" fontId="5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2" fillId="0" borderId="7" xfId="0" applyFont="1" applyBorder="1" applyAlignment="1">
      <alignment vertical="center"/>
    </xf>
    <xf numFmtId="4" fontId="3" fillId="0" borderId="7" xfId="0" applyNumberFormat="1" applyFont="1" applyFill="1" applyBorder="1" applyAlignment="1" applyProtection="1">
      <alignment vertical="center"/>
    </xf>
    <xf numFmtId="49" fontId="22" fillId="0" borderId="7" xfId="50" applyNumberFormat="1" applyFont="1" applyBorder="1">
      <alignment horizontal="left" vertical="center" wrapText="1"/>
    </xf>
    <xf numFmtId="0" fontId="5" fillId="0" borderId="7" xfId="0" applyFont="1" applyBorder="1" applyAlignment="1">
      <alignment vertical="center"/>
    </xf>
    <xf numFmtId="0" fontId="3" fillId="0" borderId="7" xfId="0" applyFont="1" applyFill="1" applyBorder="1" applyAlignment="1" applyProtection="1">
      <alignment horizontal="left" vertical="center"/>
      <protection locked="0"/>
    </xf>
    <xf numFmtId="4" fontId="22" fillId="0" borderId="7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left" vertical="center"/>
    </xf>
    <xf numFmtId="0" fontId="22" fillId="0" borderId="7" xfId="0" applyFont="1" applyBorder="1" applyAlignment="1" applyProtection="1">
      <alignment horizontal="center" vertical="center"/>
      <protection locked="0"/>
    </xf>
    <xf numFmtId="0" fontId="22" fillId="0" borderId="7" xfId="0" applyFont="1" applyFill="1" applyBorder="1" applyAlignment="1" applyProtection="1">
      <alignment vertical="center"/>
    </xf>
    <xf numFmtId="4" fontId="22" fillId="0" borderId="7" xfId="0" applyNumberFormat="1" applyFont="1" applyFill="1" applyBorder="1" applyAlignment="1" applyProtection="1">
      <alignment vertical="center"/>
    </xf>
    <xf numFmtId="0" fontId="22" fillId="0" borderId="7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3" fontId="4" fillId="0" borderId="7" xfId="0" applyNumberFormat="1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vertical="center"/>
    </xf>
    <xf numFmtId="4" fontId="3" fillId="0" borderId="7" xfId="0" applyNumberFormat="1" applyFont="1" applyFill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0" fontId="1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top"/>
    </xf>
    <xf numFmtId="0" fontId="3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center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176" fontId="22" fillId="0" borderId="7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22" fillId="0" borderId="6" xfId="0" applyFont="1" applyBorder="1" applyAlignment="1" applyProtection="1">
      <alignment horizontal="center" vertical="center"/>
      <protection locked="0"/>
    </xf>
    <xf numFmtId="4" fontId="22" fillId="0" borderId="7" xfId="0" applyNumberFormat="1" applyFont="1" applyBorder="1" applyAlignment="1" applyProtection="1">
      <alignment horizontal="right"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workbookViewId="0">
      <pane ySplit="1" topLeftCell="A2" activePane="bottomLeft" state="frozen"/>
      <selection/>
      <selection pane="bottomLeft" activeCell="D26" sqref="D26:D28"/>
    </sheetView>
  </sheetViews>
  <sheetFormatPr defaultColWidth="8" defaultRowHeight="14.25" customHeight="1" outlineLevelCol="3"/>
  <cols>
    <col min="1" max="1" width="39.575" customWidth="1"/>
    <col min="2" max="2" width="46.3166666666667" customWidth="1"/>
    <col min="3" max="3" width="40.425" customWidth="1"/>
    <col min="4" max="4" width="50.175" customWidth="1"/>
  </cols>
  <sheetData>
    <row r="1" customHeight="1" spans="1:4">
      <c r="A1" s="1"/>
      <c r="B1" s="1"/>
      <c r="C1" s="1"/>
      <c r="D1" s="1"/>
    </row>
    <row r="2" ht="12" customHeight="1" spans="4:4">
      <c r="D2" s="105" t="s">
        <v>0</v>
      </c>
    </row>
    <row r="3" ht="36" customHeight="1" spans="1:4">
      <c r="A3" s="49" t="s">
        <v>1</v>
      </c>
      <c r="B3" s="197"/>
      <c r="C3" s="197"/>
      <c r="D3" s="197"/>
    </row>
    <row r="4" ht="21" customHeight="1" spans="1:4">
      <c r="A4" s="175" t="s">
        <v>2</v>
      </c>
      <c r="B4" s="155"/>
      <c r="C4" s="155"/>
      <c r="D4" s="104" t="s">
        <v>3</v>
      </c>
    </row>
    <row r="5" ht="19.5" customHeight="1" spans="1:4">
      <c r="A5" s="11" t="s">
        <v>4</v>
      </c>
      <c r="B5" s="13"/>
      <c r="C5" s="11" t="s">
        <v>5</v>
      </c>
      <c r="D5" s="13"/>
    </row>
    <row r="6" ht="19.5" customHeight="1" spans="1:4">
      <c r="A6" s="16" t="s">
        <v>6</v>
      </c>
      <c r="B6" s="16" t="s">
        <v>7</v>
      </c>
      <c r="C6" s="16" t="s">
        <v>8</v>
      </c>
      <c r="D6" s="16" t="s">
        <v>7</v>
      </c>
    </row>
    <row r="7" ht="19.5" customHeight="1" spans="1:4">
      <c r="A7" s="19"/>
      <c r="B7" s="19"/>
      <c r="C7" s="19"/>
      <c r="D7" s="19"/>
    </row>
    <row r="8" ht="25.4" customHeight="1" spans="1:4">
      <c r="A8" s="198" t="s">
        <v>9</v>
      </c>
      <c r="B8" s="140">
        <v>4820576.4</v>
      </c>
      <c r="C8" s="118" t="s">
        <v>10</v>
      </c>
      <c r="D8" s="140"/>
    </row>
    <row r="9" ht="25.4" customHeight="1" spans="1:4">
      <c r="A9" s="198" t="s">
        <v>11</v>
      </c>
      <c r="B9" s="140"/>
      <c r="C9" s="118" t="s">
        <v>12</v>
      </c>
      <c r="D9" s="140"/>
    </row>
    <row r="10" ht="25.4" customHeight="1" spans="1:4">
      <c r="A10" s="198" t="s">
        <v>13</v>
      </c>
      <c r="B10" s="140"/>
      <c r="C10" s="118" t="s">
        <v>14</v>
      </c>
      <c r="D10" s="140"/>
    </row>
    <row r="11" ht="25.4" customHeight="1" spans="1:4">
      <c r="A11" s="198" t="s">
        <v>15</v>
      </c>
      <c r="B11" s="97"/>
      <c r="C11" s="118" t="s">
        <v>16</v>
      </c>
      <c r="D11" s="140"/>
    </row>
    <row r="12" ht="25.4" customHeight="1" spans="1:4">
      <c r="A12" s="198" t="s">
        <v>17</v>
      </c>
      <c r="B12" s="140"/>
      <c r="C12" s="118" t="s">
        <v>18</v>
      </c>
      <c r="D12" s="140">
        <v>3686918.65</v>
      </c>
    </row>
    <row r="13" ht="25.4" customHeight="1" spans="1:4">
      <c r="A13" s="198" t="s">
        <v>19</v>
      </c>
      <c r="B13" s="97"/>
      <c r="C13" s="118" t="s">
        <v>20</v>
      </c>
      <c r="D13" s="140"/>
    </row>
    <row r="14" ht="25.4" customHeight="1" spans="1:4">
      <c r="A14" s="198" t="s">
        <v>21</v>
      </c>
      <c r="B14" s="97"/>
      <c r="C14" s="118" t="s">
        <v>22</v>
      </c>
      <c r="D14" s="140"/>
    </row>
    <row r="15" ht="25.4" customHeight="1" spans="1:4">
      <c r="A15" s="198" t="s">
        <v>23</v>
      </c>
      <c r="B15" s="97"/>
      <c r="C15" s="118" t="s">
        <v>24</v>
      </c>
      <c r="D15" s="140">
        <v>446357.44</v>
      </c>
    </row>
    <row r="16" ht="25.4" customHeight="1" spans="1:4">
      <c r="A16" s="199" t="s">
        <v>25</v>
      </c>
      <c r="B16" s="97"/>
      <c r="C16" s="118" t="s">
        <v>26</v>
      </c>
      <c r="D16" s="140">
        <v>325604.23</v>
      </c>
    </row>
    <row r="17" ht="25.4" customHeight="1" spans="1:4">
      <c r="A17" s="199" t="s">
        <v>27</v>
      </c>
      <c r="B17" s="140"/>
      <c r="C17" s="118" t="s">
        <v>28</v>
      </c>
      <c r="D17" s="140"/>
    </row>
    <row r="18" ht="25.4" customHeight="1" spans="1:4">
      <c r="A18" s="200"/>
      <c r="B18" s="162"/>
      <c r="C18" s="118" t="s">
        <v>29</v>
      </c>
      <c r="D18" s="162"/>
    </row>
    <row r="19" ht="25.4" customHeight="1" spans="1:4">
      <c r="A19" s="200"/>
      <c r="B19" s="162"/>
      <c r="C19" s="118" t="s">
        <v>30</v>
      </c>
      <c r="D19" s="162"/>
    </row>
    <row r="20" ht="25.4" customHeight="1" spans="1:4">
      <c r="A20" s="200"/>
      <c r="B20" s="162"/>
      <c r="C20" s="118" t="s">
        <v>31</v>
      </c>
      <c r="D20" s="162"/>
    </row>
    <row r="21" ht="25.4" customHeight="1" spans="1:4">
      <c r="A21" s="200"/>
      <c r="B21" s="162"/>
      <c r="C21" s="118" t="s">
        <v>32</v>
      </c>
      <c r="D21" s="162"/>
    </row>
    <row r="22" ht="25.4" customHeight="1" spans="1:4">
      <c r="A22" s="200"/>
      <c r="B22" s="162"/>
      <c r="C22" s="118" t="s">
        <v>33</v>
      </c>
      <c r="D22" s="162"/>
    </row>
    <row r="23" ht="25.4" customHeight="1" spans="1:4">
      <c r="A23" s="200"/>
      <c r="B23" s="162"/>
      <c r="C23" s="118" t="s">
        <v>34</v>
      </c>
      <c r="D23" s="162"/>
    </row>
    <row r="24" ht="25.4" customHeight="1" spans="1:4">
      <c r="A24" s="200"/>
      <c r="B24" s="162"/>
      <c r="C24" s="118" t="s">
        <v>35</v>
      </c>
      <c r="D24" s="162"/>
    </row>
    <row r="25" ht="25.4" customHeight="1" spans="1:4">
      <c r="A25" s="200"/>
      <c r="B25" s="162"/>
      <c r="C25" s="118" t="s">
        <v>36</v>
      </c>
      <c r="D25" s="162"/>
    </row>
    <row r="26" ht="25.4" customHeight="1" spans="1:4">
      <c r="A26" s="200"/>
      <c r="B26" s="162"/>
      <c r="C26" s="118" t="s">
        <v>37</v>
      </c>
      <c r="D26" s="140">
        <v>361696.08</v>
      </c>
    </row>
    <row r="27" ht="25.4" customHeight="1" spans="1:4">
      <c r="A27" s="200"/>
      <c r="B27" s="162"/>
      <c r="C27" s="118" t="s">
        <v>38</v>
      </c>
      <c r="D27" s="140"/>
    </row>
    <row r="28" ht="25.4" customHeight="1" spans="1:4">
      <c r="A28" s="200"/>
      <c r="B28" s="162"/>
      <c r="C28" s="118" t="s">
        <v>39</v>
      </c>
      <c r="D28" s="140"/>
    </row>
    <row r="29" ht="25.4" customHeight="1" spans="1:4">
      <c r="A29" s="200"/>
      <c r="B29" s="162"/>
      <c r="C29" s="118" t="s">
        <v>40</v>
      </c>
      <c r="D29" s="162"/>
    </row>
    <row r="30" ht="25.4" customHeight="1" spans="1:4">
      <c r="A30" s="200"/>
      <c r="B30" s="162"/>
      <c r="C30" s="118" t="s">
        <v>41</v>
      </c>
      <c r="D30" s="162"/>
    </row>
    <row r="31" ht="25.4" customHeight="1" spans="1:4">
      <c r="A31" s="200"/>
      <c r="B31" s="162"/>
      <c r="C31" s="118" t="s">
        <v>42</v>
      </c>
      <c r="D31" s="162"/>
    </row>
    <row r="32" ht="25.4" customHeight="1" spans="1:4">
      <c r="A32" s="200"/>
      <c r="B32" s="162"/>
      <c r="C32" s="118" t="s">
        <v>43</v>
      </c>
      <c r="D32" s="162"/>
    </row>
    <row r="33" ht="25.4" customHeight="1" spans="1:4">
      <c r="A33" s="200"/>
      <c r="B33" s="162"/>
      <c r="C33" s="118" t="s">
        <v>44</v>
      </c>
      <c r="D33" s="162"/>
    </row>
    <row r="34" ht="25.4" customHeight="1" spans="1:4">
      <c r="A34" s="200" t="s">
        <v>45</v>
      </c>
      <c r="B34" s="162">
        <v>4820576.4</v>
      </c>
      <c r="C34" s="167" t="s">
        <v>46</v>
      </c>
      <c r="D34" s="162">
        <v>4820576.4</v>
      </c>
    </row>
    <row r="35" ht="25.4" customHeight="1" spans="1:4">
      <c r="A35" s="201" t="s">
        <v>47</v>
      </c>
      <c r="B35" s="162"/>
      <c r="C35" s="202" t="s">
        <v>48</v>
      </c>
      <c r="D35" s="203"/>
    </row>
    <row r="36" ht="25.4" customHeight="1" spans="1:4">
      <c r="A36" s="204" t="s">
        <v>49</v>
      </c>
      <c r="B36" s="140"/>
      <c r="C36" s="163" t="s">
        <v>49</v>
      </c>
      <c r="D36" s="97"/>
    </row>
    <row r="37" ht="25.4" customHeight="1" spans="1:4">
      <c r="A37" s="204" t="s">
        <v>50</v>
      </c>
      <c r="B37" s="140"/>
      <c r="C37" s="163" t="s">
        <v>51</v>
      </c>
      <c r="D37" s="97"/>
    </row>
    <row r="38" ht="25.4" customHeight="1" spans="1:4">
      <c r="A38" s="205" t="s">
        <v>52</v>
      </c>
      <c r="B38" s="162">
        <v>4820576.4</v>
      </c>
      <c r="C38" s="167" t="s">
        <v>53</v>
      </c>
      <c r="D38" s="206">
        <v>4820576.4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0"/>
  <sheetViews>
    <sheetView showZeros="0" workbookViewId="0">
      <pane ySplit="1" topLeftCell="A2" activePane="bottomLeft" state="frozen"/>
      <selection/>
      <selection pane="bottomLeft" activeCell="E25" sqref="E25"/>
    </sheetView>
  </sheetViews>
  <sheetFormatPr defaultColWidth="8" defaultRowHeight="14.25" customHeight="1"/>
  <cols>
    <col min="1" max="1" width="21.1416666666667" customWidth="1"/>
    <col min="2" max="2" width="35.275" customWidth="1"/>
    <col min="3" max="19" width="16.17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2" customHeight="1" spans="1:18">
      <c r="A2" s="33"/>
      <c r="J2" s="187"/>
      <c r="R2" s="3" t="s">
        <v>54</v>
      </c>
    </row>
    <row r="3" ht="36" customHeight="1" spans="1:19">
      <c r="A3" s="174" t="s">
        <v>55</v>
      </c>
      <c r="B3" s="29"/>
      <c r="C3" s="29"/>
      <c r="D3" s="29"/>
      <c r="E3" s="29"/>
      <c r="F3" s="29"/>
      <c r="G3" s="29"/>
      <c r="H3" s="29"/>
      <c r="I3" s="29"/>
      <c r="J3" s="50"/>
      <c r="K3" s="29"/>
      <c r="L3" s="29"/>
      <c r="M3" s="29"/>
      <c r="N3" s="29"/>
      <c r="O3" s="29"/>
      <c r="P3" s="29"/>
      <c r="Q3" s="29"/>
      <c r="R3" s="29"/>
      <c r="S3" s="29"/>
    </row>
    <row r="4" ht="20.25" customHeight="1" spans="1:19">
      <c r="A4" s="175" t="s">
        <v>2</v>
      </c>
      <c r="B4" s="7"/>
      <c r="C4" s="7"/>
      <c r="D4" s="7"/>
      <c r="E4" s="7"/>
      <c r="F4" s="7"/>
      <c r="G4" s="7"/>
      <c r="H4" s="7"/>
      <c r="I4" s="7"/>
      <c r="J4" s="188"/>
      <c r="K4" s="7"/>
      <c r="L4" s="7"/>
      <c r="M4" s="7"/>
      <c r="N4" s="8"/>
      <c r="O4" s="8"/>
      <c r="P4" s="8"/>
      <c r="Q4" s="8"/>
      <c r="R4" s="8" t="s">
        <v>3</v>
      </c>
      <c r="S4" s="8" t="s">
        <v>3</v>
      </c>
    </row>
    <row r="5" ht="18.75" customHeight="1" spans="1:19">
      <c r="A5" s="176" t="s">
        <v>56</v>
      </c>
      <c r="B5" s="177" t="s">
        <v>57</v>
      </c>
      <c r="C5" s="177" t="s">
        <v>58</v>
      </c>
      <c r="D5" s="178" t="s">
        <v>59</v>
      </c>
      <c r="E5" s="179"/>
      <c r="F5" s="179"/>
      <c r="G5" s="179"/>
      <c r="H5" s="179"/>
      <c r="I5" s="179"/>
      <c r="J5" s="189"/>
      <c r="K5" s="179"/>
      <c r="L5" s="179"/>
      <c r="M5" s="179"/>
      <c r="N5" s="190"/>
      <c r="O5" s="190" t="s">
        <v>47</v>
      </c>
      <c r="P5" s="190"/>
      <c r="Q5" s="190"/>
      <c r="R5" s="190"/>
      <c r="S5" s="190"/>
    </row>
    <row r="6" ht="18" customHeight="1" spans="1:19">
      <c r="A6" s="180"/>
      <c r="B6" s="181"/>
      <c r="C6" s="181"/>
      <c r="D6" s="181" t="s">
        <v>60</v>
      </c>
      <c r="E6" s="181" t="s">
        <v>61</v>
      </c>
      <c r="F6" s="181" t="s">
        <v>62</v>
      </c>
      <c r="G6" s="181" t="s">
        <v>63</v>
      </c>
      <c r="H6" s="181" t="s">
        <v>64</v>
      </c>
      <c r="I6" s="191" t="s">
        <v>65</v>
      </c>
      <c r="J6" s="192"/>
      <c r="K6" s="191" t="s">
        <v>66</v>
      </c>
      <c r="L6" s="191" t="s">
        <v>67</v>
      </c>
      <c r="M6" s="191" t="s">
        <v>68</v>
      </c>
      <c r="N6" s="193" t="s">
        <v>69</v>
      </c>
      <c r="O6" s="194" t="s">
        <v>60</v>
      </c>
      <c r="P6" s="194" t="s">
        <v>61</v>
      </c>
      <c r="Q6" s="194" t="s">
        <v>62</v>
      </c>
      <c r="R6" s="194" t="s">
        <v>63</v>
      </c>
      <c r="S6" s="194" t="s">
        <v>70</v>
      </c>
    </row>
    <row r="7" ht="29.25" customHeight="1" spans="1:19">
      <c r="A7" s="182"/>
      <c r="B7" s="183"/>
      <c r="C7" s="183"/>
      <c r="D7" s="183"/>
      <c r="E7" s="183"/>
      <c r="F7" s="183"/>
      <c r="G7" s="183"/>
      <c r="H7" s="183"/>
      <c r="I7" s="195" t="s">
        <v>60</v>
      </c>
      <c r="J7" s="195" t="s">
        <v>71</v>
      </c>
      <c r="K7" s="195" t="s">
        <v>66</v>
      </c>
      <c r="L7" s="195" t="s">
        <v>67</v>
      </c>
      <c r="M7" s="195" t="s">
        <v>68</v>
      </c>
      <c r="N7" s="195" t="s">
        <v>69</v>
      </c>
      <c r="O7" s="195"/>
      <c r="P7" s="195"/>
      <c r="Q7" s="195"/>
      <c r="R7" s="195"/>
      <c r="S7" s="195"/>
    </row>
    <row r="8" ht="16.5" customHeight="1" spans="1:19">
      <c r="A8" s="184">
        <v>1</v>
      </c>
      <c r="B8" s="20">
        <v>2</v>
      </c>
      <c r="C8" s="20">
        <v>3</v>
      </c>
      <c r="D8" s="20">
        <v>4</v>
      </c>
      <c r="E8" s="184">
        <v>5</v>
      </c>
      <c r="F8" s="20">
        <v>6</v>
      </c>
      <c r="G8" s="20">
        <v>7</v>
      </c>
      <c r="H8" s="184">
        <v>8</v>
      </c>
      <c r="I8" s="20">
        <v>9</v>
      </c>
      <c r="J8" s="37">
        <v>10</v>
      </c>
      <c r="K8" s="37">
        <v>11</v>
      </c>
      <c r="L8" s="196">
        <v>12</v>
      </c>
      <c r="M8" s="37">
        <v>13</v>
      </c>
      <c r="N8" s="37">
        <v>14</v>
      </c>
      <c r="O8" s="37">
        <v>15</v>
      </c>
      <c r="P8" s="37">
        <v>16</v>
      </c>
      <c r="Q8" s="37">
        <v>17</v>
      </c>
      <c r="R8" s="37">
        <v>18</v>
      </c>
      <c r="S8" s="37">
        <v>19</v>
      </c>
    </row>
    <row r="9" ht="31.4" customHeight="1" spans="1:19">
      <c r="A9" s="31">
        <v>105017</v>
      </c>
      <c r="B9" s="31" t="s">
        <v>72</v>
      </c>
      <c r="C9" s="24">
        <v>4820576.4</v>
      </c>
      <c r="D9" s="140">
        <v>4820576.4</v>
      </c>
      <c r="E9" s="97">
        <v>4820576.4</v>
      </c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</row>
    <row r="10" ht="16.5" customHeight="1" spans="1:19">
      <c r="A10" s="185" t="s">
        <v>58</v>
      </c>
      <c r="B10" s="186"/>
      <c r="C10" s="140">
        <v>4820576.4</v>
      </c>
      <c r="D10" s="140">
        <v>4820576.4</v>
      </c>
      <c r="E10" s="97">
        <v>4820576.4</v>
      </c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</row>
  </sheetData>
  <mergeCells count="20">
    <mergeCell ref="R2:S2"/>
    <mergeCell ref="A3:S3"/>
    <mergeCell ref="A4:D4"/>
    <mergeCell ref="R4:S4"/>
    <mergeCell ref="D5:N5"/>
    <mergeCell ref="O5:S5"/>
    <mergeCell ref="I6:N6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4"/>
  <sheetViews>
    <sheetView showZeros="0" workbookViewId="0">
      <pane ySplit="1" topLeftCell="A2" activePane="bottomLeft" state="frozen"/>
      <selection/>
      <selection pane="bottomLeft" activeCell="D15" sqref="D15"/>
    </sheetView>
  </sheetViews>
  <sheetFormatPr defaultColWidth="9.14166666666667" defaultRowHeight="14.25" customHeight="1"/>
  <cols>
    <col min="1" max="1" width="14.275" customWidth="1"/>
    <col min="2" max="2" width="32.575" customWidth="1"/>
    <col min="3" max="6" width="18.85" customWidth="1"/>
    <col min="7" max="7" width="21.275" customWidth="1"/>
    <col min="8" max="9" width="18.85" customWidth="1"/>
    <col min="10" max="10" width="17.85" customWidth="1"/>
    <col min="11" max="15" width="18.8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.75" customHeight="1" spans="15:15">
      <c r="O2" s="62" t="s">
        <v>73</v>
      </c>
    </row>
    <row r="3" ht="28.5" customHeight="1" spans="1:15">
      <c r="A3" s="29" t="s">
        <v>74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ht="15" customHeight="1" spans="1:15">
      <c r="A4" s="168" t="s">
        <v>2</v>
      </c>
      <c r="B4" s="169"/>
      <c r="C4" s="65"/>
      <c r="D4" s="65"/>
      <c r="E4" s="65"/>
      <c r="F4" s="65"/>
      <c r="G4" s="7"/>
      <c r="H4" s="65"/>
      <c r="I4" s="65"/>
      <c r="J4" s="7"/>
      <c r="K4" s="65"/>
      <c r="L4" s="65"/>
      <c r="M4" s="7"/>
      <c r="N4" s="7"/>
      <c r="O4" s="107" t="s">
        <v>3</v>
      </c>
    </row>
    <row r="5" ht="18.75" customHeight="1" spans="1:15">
      <c r="A5" s="10" t="s">
        <v>75</v>
      </c>
      <c r="B5" s="10" t="s">
        <v>76</v>
      </c>
      <c r="C5" s="16" t="s">
        <v>58</v>
      </c>
      <c r="D5" s="69" t="s">
        <v>61</v>
      </c>
      <c r="E5" s="69"/>
      <c r="F5" s="69"/>
      <c r="G5" s="170" t="s">
        <v>62</v>
      </c>
      <c r="H5" s="10" t="s">
        <v>63</v>
      </c>
      <c r="I5" s="10" t="s">
        <v>77</v>
      </c>
      <c r="J5" s="11" t="s">
        <v>78</v>
      </c>
      <c r="K5" s="75" t="s">
        <v>79</v>
      </c>
      <c r="L5" s="75" t="s">
        <v>80</v>
      </c>
      <c r="M5" s="75" t="s">
        <v>81</v>
      </c>
      <c r="N5" s="75" t="s">
        <v>82</v>
      </c>
      <c r="O5" s="92" t="s">
        <v>83</v>
      </c>
    </row>
    <row r="6" ht="30" customHeight="1" spans="1:15">
      <c r="A6" s="19"/>
      <c r="B6" s="19"/>
      <c r="C6" s="19"/>
      <c r="D6" s="69" t="s">
        <v>60</v>
      </c>
      <c r="E6" s="69" t="s">
        <v>84</v>
      </c>
      <c r="F6" s="69" t="s">
        <v>85</v>
      </c>
      <c r="G6" s="19"/>
      <c r="H6" s="19"/>
      <c r="I6" s="19"/>
      <c r="J6" s="69" t="s">
        <v>60</v>
      </c>
      <c r="K6" s="96" t="s">
        <v>79</v>
      </c>
      <c r="L6" s="96" t="s">
        <v>80</v>
      </c>
      <c r="M6" s="96" t="s">
        <v>81</v>
      </c>
      <c r="N6" s="96" t="s">
        <v>82</v>
      </c>
      <c r="O6" s="96" t="s">
        <v>83</v>
      </c>
    </row>
    <row r="7" ht="16.5" customHeight="1" spans="1:15">
      <c r="A7" s="171">
        <v>1</v>
      </c>
      <c r="B7" s="69">
        <v>2</v>
      </c>
      <c r="C7" s="69">
        <v>3</v>
      </c>
      <c r="D7" s="69">
        <v>4</v>
      </c>
      <c r="E7" s="69">
        <v>5</v>
      </c>
      <c r="F7" s="69">
        <v>6</v>
      </c>
      <c r="G7" s="69">
        <v>7</v>
      </c>
      <c r="H7" s="55">
        <v>8</v>
      </c>
      <c r="I7" s="55">
        <v>9</v>
      </c>
      <c r="J7" s="55">
        <v>10</v>
      </c>
      <c r="K7" s="55">
        <v>11</v>
      </c>
      <c r="L7" s="55">
        <v>12</v>
      </c>
      <c r="M7" s="55">
        <v>13</v>
      </c>
      <c r="N7" s="55">
        <v>14</v>
      </c>
      <c r="O7" s="69">
        <v>15</v>
      </c>
    </row>
    <row r="8" ht="20.25" customHeight="1" spans="1:15">
      <c r="A8" s="172" t="s">
        <v>86</v>
      </c>
      <c r="B8" s="172" t="s">
        <v>87</v>
      </c>
      <c r="C8" s="173">
        <v>3686918.65</v>
      </c>
      <c r="D8" s="173">
        <v>3686918.65</v>
      </c>
      <c r="E8" s="173">
        <v>3517318.65</v>
      </c>
      <c r="F8" s="173">
        <v>169600</v>
      </c>
      <c r="G8" s="97"/>
      <c r="H8" s="140"/>
      <c r="I8" s="140"/>
      <c r="J8" s="140"/>
      <c r="K8" s="140"/>
      <c r="L8" s="140"/>
      <c r="M8" s="97"/>
      <c r="N8" s="140"/>
      <c r="O8" s="140"/>
    </row>
    <row r="9" ht="17.25" customHeight="1" spans="1:15">
      <c r="A9" s="172" t="s">
        <v>88</v>
      </c>
      <c r="B9" s="172" t="str">
        <f>"  "&amp;"普通教育"</f>
        <v>  普通教育</v>
      </c>
      <c r="C9" s="173">
        <v>3686918.65</v>
      </c>
      <c r="D9" s="173">
        <v>3686918.65</v>
      </c>
      <c r="E9" s="173">
        <v>3517318.65</v>
      </c>
      <c r="F9" s="173">
        <v>169600</v>
      </c>
      <c r="G9" s="97"/>
      <c r="H9" s="140"/>
      <c r="I9" s="140"/>
      <c r="J9" s="140"/>
      <c r="K9" s="140"/>
      <c r="L9" s="140"/>
      <c r="M9" s="97"/>
      <c r="N9" s="140"/>
      <c r="O9" s="140"/>
    </row>
    <row r="10" ht="17.25" customHeight="1" spans="1:15">
      <c r="A10" s="172" t="s">
        <v>89</v>
      </c>
      <c r="B10" s="172" t="str">
        <f>"    "&amp;"学前教育"</f>
        <v>    学前教育</v>
      </c>
      <c r="C10" s="173">
        <v>3686918.65</v>
      </c>
      <c r="D10" s="173">
        <v>3686918.65</v>
      </c>
      <c r="E10" s="173">
        <v>3517318.65</v>
      </c>
      <c r="F10" s="173">
        <v>169600</v>
      </c>
      <c r="G10" s="97"/>
      <c r="H10" s="140"/>
      <c r="I10" s="140"/>
      <c r="J10" s="140"/>
      <c r="K10" s="140"/>
      <c r="L10" s="140"/>
      <c r="M10" s="97"/>
      <c r="N10" s="140"/>
      <c r="O10" s="140"/>
    </row>
    <row r="11" ht="17.25" customHeight="1" spans="1:15">
      <c r="A11" s="172" t="s">
        <v>90</v>
      </c>
      <c r="B11" s="172" t="s">
        <v>91</v>
      </c>
      <c r="C11" s="173">
        <v>446357.44</v>
      </c>
      <c r="D11" s="173">
        <v>446357.44</v>
      </c>
      <c r="E11" s="173">
        <v>446357.44</v>
      </c>
      <c r="F11" s="173"/>
      <c r="G11" s="97"/>
      <c r="H11" s="140"/>
      <c r="I11" s="140"/>
      <c r="J11" s="140"/>
      <c r="K11" s="140"/>
      <c r="L11" s="140"/>
      <c r="M11" s="97"/>
      <c r="N11" s="140"/>
      <c r="O11" s="140"/>
    </row>
    <row r="12" ht="17.25" customHeight="1" spans="1:15">
      <c r="A12" s="172" t="s">
        <v>92</v>
      </c>
      <c r="B12" s="172" t="str">
        <f>"  "&amp;"行政事业单位养老支出"</f>
        <v>  行政事业单位养老支出</v>
      </c>
      <c r="C12" s="173">
        <v>446357.44</v>
      </c>
      <c r="D12" s="173">
        <v>446357.44</v>
      </c>
      <c r="E12" s="173">
        <v>446357.44</v>
      </c>
      <c r="F12" s="173"/>
      <c r="G12" s="97"/>
      <c r="H12" s="140"/>
      <c r="I12" s="140"/>
      <c r="J12" s="140"/>
      <c r="K12" s="140"/>
      <c r="L12" s="140"/>
      <c r="M12" s="97"/>
      <c r="N12" s="140"/>
      <c r="O12" s="140"/>
    </row>
    <row r="13" ht="17.25" customHeight="1" spans="1:15">
      <c r="A13" s="172" t="s">
        <v>93</v>
      </c>
      <c r="B13" s="172" t="str">
        <f>"    "&amp;"机关事业单位基本养老保险缴费支出"</f>
        <v>    机关事业单位基本养老保险缴费支出</v>
      </c>
      <c r="C13" s="173">
        <v>446357.44</v>
      </c>
      <c r="D13" s="173">
        <v>446357.44</v>
      </c>
      <c r="E13" s="173">
        <v>446357.44</v>
      </c>
      <c r="F13" s="173"/>
      <c r="G13" s="97"/>
      <c r="H13" s="140"/>
      <c r="I13" s="140"/>
      <c r="J13" s="140"/>
      <c r="K13" s="140"/>
      <c r="L13" s="140"/>
      <c r="M13" s="97"/>
      <c r="N13" s="140"/>
      <c r="O13" s="140"/>
    </row>
    <row r="14" ht="17.25" customHeight="1" spans="1:15">
      <c r="A14" s="172" t="s">
        <v>94</v>
      </c>
      <c r="B14" s="172" t="str">
        <f>"    "&amp;"机关事业单位职业年金缴费支出"</f>
        <v>    机关事业单位职业年金缴费支出</v>
      </c>
      <c r="C14" s="173"/>
      <c r="D14" s="173"/>
      <c r="E14" s="173"/>
      <c r="F14" s="173"/>
      <c r="G14" s="97"/>
      <c r="H14" s="140"/>
      <c r="I14" s="140"/>
      <c r="J14" s="140"/>
      <c r="K14" s="140"/>
      <c r="L14" s="140"/>
      <c r="M14" s="97"/>
      <c r="N14" s="140"/>
      <c r="O14" s="140"/>
    </row>
    <row r="15" ht="17.25" customHeight="1" spans="1:15">
      <c r="A15" s="172" t="s">
        <v>95</v>
      </c>
      <c r="B15" s="172" t="s">
        <v>96</v>
      </c>
      <c r="C15" s="173">
        <v>325604.23</v>
      </c>
      <c r="D15" s="173">
        <v>325604.23</v>
      </c>
      <c r="E15" s="173">
        <v>325604.23</v>
      </c>
      <c r="F15" s="173"/>
      <c r="G15" s="97"/>
      <c r="H15" s="140"/>
      <c r="I15" s="140"/>
      <c r="J15" s="140"/>
      <c r="K15" s="140"/>
      <c r="L15" s="140"/>
      <c r="M15" s="97"/>
      <c r="N15" s="140"/>
      <c r="O15" s="140"/>
    </row>
    <row r="16" ht="17.25" customHeight="1" spans="1:15">
      <c r="A16" s="172" t="s">
        <v>97</v>
      </c>
      <c r="B16" s="172" t="str">
        <f>"  "&amp;"行政事业单位医疗"</f>
        <v>  行政事业单位医疗</v>
      </c>
      <c r="C16" s="173">
        <v>325604.23</v>
      </c>
      <c r="D16" s="173">
        <v>325604.23</v>
      </c>
      <c r="E16" s="173">
        <v>325604.23</v>
      </c>
      <c r="F16" s="173"/>
      <c r="G16" s="97"/>
      <c r="H16" s="140"/>
      <c r="I16" s="140"/>
      <c r="J16" s="140"/>
      <c r="K16" s="140"/>
      <c r="L16" s="140"/>
      <c r="M16" s="97"/>
      <c r="N16" s="140"/>
      <c r="O16" s="140"/>
    </row>
    <row r="17" ht="17.25" customHeight="1" spans="1:15">
      <c r="A17" s="172" t="s">
        <v>98</v>
      </c>
      <c r="B17" s="172" t="str">
        <f>"    "&amp;"行政单位医疗"</f>
        <v>    行政单位医疗</v>
      </c>
      <c r="C17" s="173"/>
      <c r="D17" s="173"/>
      <c r="E17" s="173"/>
      <c r="F17" s="173"/>
      <c r="G17" s="97"/>
      <c r="H17" s="140"/>
      <c r="I17" s="140"/>
      <c r="J17" s="140"/>
      <c r="K17" s="140"/>
      <c r="L17" s="140"/>
      <c r="M17" s="97"/>
      <c r="N17" s="140"/>
      <c r="O17" s="140"/>
    </row>
    <row r="18" ht="17.25" customHeight="1" spans="1:15">
      <c r="A18" s="172" t="s">
        <v>99</v>
      </c>
      <c r="B18" s="172" t="str">
        <f>"    "&amp;"事业单位医疗"</f>
        <v>    事业单位医疗</v>
      </c>
      <c r="C18" s="173">
        <v>205651.8</v>
      </c>
      <c r="D18" s="173">
        <v>205651.8</v>
      </c>
      <c r="E18" s="173">
        <v>205651.8</v>
      </c>
      <c r="F18" s="173"/>
      <c r="G18" s="97"/>
      <c r="H18" s="140"/>
      <c r="I18" s="140"/>
      <c r="J18" s="140"/>
      <c r="K18" s="140"/>
      <c r="L18" s="140"/>
      <c r="M18" s="97"/>
      <c r="N18" s="140"/>
      <c r="O18" s="140"/>
    </row>
    <row r="19" ht="17.25" customHeight="1" spans="1:15">
      <c r="A19" s="172" t="s">
        <v>100</v>
      </c>
      <c r="B19" s="172" t="str">
        <f>"    "&amp;"公务员医疗补助"</f>
        <v>    公务员医疗补助</v>
      </c>
      <c r="C19" s="173">
        <v>109680.96</v>
      </c>
      <c r="D19" s="173">
        <v>109680.96</v>
      </c>
      <c r="E19" s="173">
        <v>109680.96</v>
      </c>
      <c r="F19" s="173"/>
      <c r="G19" s="97"/>
      <c r="H19" s="140"/>
      <c r="I19" s="140"/>
      <c r="J19" s="140"/>
      <c r="K19" s="140"/>
      <c r="L19" s="140"/>
      <c r="M19" s="97"/>
      <c r="N19" s="140"/>
      <c r="O19" s="140"/>
    </row>
    <row r="20" ht="17.25" customHeight="1" spans="1:15">
      <c r="A20" s="172" t="s">
        <v>101</v>
      </c>
      <c r="B20" s="172" t="str">
        <f>"    "&amp;"其他行政事业单位医疗支出"</f>
        <v>    其他行政事业单位医疗支出</v>
      </c>
      <c r="C20" s="173">
        <v>10271.47</v>
      </c>
      <c r="D20" s="173">
        <v>10271.47</v>
      </c>
      <c r="E20" s="173">
        <v>10271.47</v>
      </c>
      <c r="F20" s="173"/>
      <c r="G20" s="97"/>
      <c r="H20" s="140"/>
      <c r="I20" s="140"/>
      <c r="J20" s="140"/>
      <c r="K20" s="140"/>
      <c r="L20" s="140"/>
      <c r="M20" s="97"/>
      <c r="N20" s="140"/>
      <c r="O20" s="140"/>
    </row>
    <row r="21" ht="17.25" customHeight="1" spans="1:15">
      <c r="A21" s="172" t="s">
        <v>102</v>
      </c>
      <c r="B21" s="172" t="s">
        <v>103</v>
      </c>
      <c r="C21" s="173">
        <v>361696.08</v>
      </c>
      <c r="D21" s="173">
        <v>361696.08</v>
      </c>
      <c r="E21" s="173">
        <v>361696.08</v>
      </c>
      <c r="F21" s="173"/>
      <c r="G21" s="97"/>
      <c r="H21" s="140"/>
      <c r="I21" s="140"/>
      <c r="J21" s="140"/>
      <c r="K21" s="140"/>
      <c r="L21" s="140"/>
      <c r="M21" s="97"/>
      <c r="N21" s="140"/>
      <c r="O21" s="140"/>
    </row>
    <row r="22" ht="17.25" customHeight="1" spans="1:15">
      <c r="A22" s="172" t="s">
        <v>104</v>
      </c>
      <c r="B22" s="172" t="str">
        <f>"  "&amp;"住房改革支出"</f>
        <v>  住房改革支出</v>
      </c>
      <c r="C22" s="173">
        <v>361696.08</v>
      </c>
      <c r="D22" s="173">
        <v>361696.08</v>
      </c>
      <c r="E22" s="173">
        <v>361696.08</v>
      </c>
      <c r="F22" s="173"/>
      <c r="G22" s="97"/>
      <c r="H22" s="140"/>
      <c r="I22" s="140"/>
      <c r="J22" s="140"/>
      <c r="K22" s="140"/>
      <c r="L22" s="140"/>
      <c r="M22" s="97"/>
      <c r="N22" s="140"/>
      <c r="O22" s="140"/>
    </row>
    <row r="23" ht="17.25" customHeight="1" spans="1:15">
      <c r="A23" s="172" t="s">
        <v>105</v>
      </c>
      <c r="B23" s="172" t="str">
        <f>"    "&amp;"住房公积金"</f>
        <v>    住房公积金</v>
      </c>
      <c r="C23" s="173">
        <v>361696.08</v>
      </c>
      <c r="D23" s="173">
        <v>361696.08</v>
      </c>
      <c r="E23" s="173">
        <v>361696.08</v>
      </c>
      <c r="F23" s="173"/>
      <c r="G23" s="97"/>
      <c r="H23" s="140"/>
      <c r="I23" s="140"/>
      <c r="J23" s="140"/>
      <c r="K23" s="140"/>
      <c r="L23" s="140"/>
      <c r="M23" s="97"/>
      <c r="N23" s="140"/>
      <c r="O23" s="140"/>
    </row>
    <row r="24" ht="17.25" customHeight="1" spans="1:15">
      <c r="A24" s="108" t="s">
        <v>106</v>
      </c>
      <c r="B24" s="109" t="s">
        <v>106</v>
      </c>
      <c r="C24" s="130">
        <v>4820576.4</v>
      </c>
      <c r="D24" s="130">
        <v>4820576.4</v>
      </c>
      <c r="E24" s="130">
        <v>4650976.4</v>
      </c>
      <c r="F24" s="130">
        <v>169600</v>
      </c>
      <c r="G24" s="97"/>
      <c r="H24" s="140"/>
      <c r="I24" s="140"/>
      <c r="J24" s="140"/>
      <c r="K24" s="140"/>
      <c r="L24" s="140"/>
      <c r="M24" s="97"/>
      <c r="N24" s="140"/>
      <c r="O24" s="140"/>
    </row>
  </sheetData>
  <mergeCells count="11">
    <mergeCell ref="A3:O3"/>
    <mergeCell ref="A4:L4"/>
    <mergeCell ref="D5:F5"/>
    <mergeCell ref="J5:O5"/>
    <mergeCell ref="A24:B24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6"/>
  <sheetViews>
    <sheetView showZeros="0" workbookViewId="0">
      <pane ySplit="1" topLeftCell="A16" activePane="bottomLeft" state="frozen"/>
      <selection/>
      <selection pane="bottomLeft" activeCell="B36" sqref="B36"/>
    </sheetView>
  </sheetViews>
  <sheetFormatPr defaultColWidth="9.14166666666667" defaultRowHeight="14.25" customHeight="1" outlineLevelCol="3"/>
  <cols>
    <col min="1" max="1" width="49.275" customWidth="1"/>
    <col min="2" max="2" width="43.3166666666667" customWidth="1"/>
    <col min="3" max="3" width="48.575" customWidth="1"/>
    <col min="4" max="4" width="41.175" customWidth="1"/>
  </cols>
  <sheetData>
    <row r="1" customHeight="1" spans="1:4">
      <c r="A1" s="1"/>
      <c r="B1" s="1"/>
      <c r="C1" s="1"/>
      <c r="D1" s="1"/>
    </row>
    <row r="2" customHeight="1" spans="4:4">
      <c r="D2" s="104" t="s">
        <v>107</v>
      </c>
    </row>
    <row r="3" ht="31.5" customHeight="1" spans="1:4">
      <c r="A3" s="49" t="s">
        <v>108</v>
      </c>
      <c r="B3" s="154"/>
      <c r="C3" s="154"/>
      <c r="D3" s="154"/>
    </row>
    <row r="4" ht="17.25" customHeight="1" spans="1:4">
      <c r="A4" s="110" t="s">
        <v>2</v>
      </c>
      <c r="B4" s="155"/>
      <c r="C4" s="155"/>
      <c r="D4" s="105" t="s">
        <v>3</v>
      </c>
    </row>
    <row r="5" ht="24.65" customHeight="1" spans="1:4">
      <c r="A5" s="11" t="s">
        <v>4</v>
      </c>
      <c r="B5" s="13"/>
      <c r="C5" s="11" t="s">
        <v>5</v>
      </c>
      <c r="D5" s="13"/>
    </row>
    <row r="6" ht="15.65" customHeight="1" spans="1:4">
      <c r="A6" s="16" t="s">
        <v>6</v>
      </c>
      <c r="B6" s="156" t="s">
        <v>7</v>
      </c>
      <c r="C6" s="16" t="s">
        <v>109</v>
      </c>
      <c r="D6" s="156" t="s">
        <v>7</v>
      </c>
    </row>
    <row r="7" ht="14.15" customHeight="1" spans="1:4">
      <c r="A7" s="19"/>
      <c r="B7" s="18"/>
      <c r="C7" s="19"/>
      <c r="D7" s="18"/>
    </row>
    <row r="8" ht="29.15" customHeight="1" spans="1:4">
      <c r="A8" s="157" t="s">
        <v>110</v>
      </c>
      <c r="B8" s="158">
        <v>4820576.4</v>
      </c>
      <c r="C8" s="159" t="s">
        <v>111</v>
      </c>
      <c r="D8" s="130">
        <v>4820576.4</v>
      </c>
    </row>
    <row r="9" ht="29.15" customHeight="1" spans="1:4">
      <c r="A9" s="160" t="s">
        <v>112</v>
      </c>
      <c r="B9" s="158">
        <v>4820576.4</v>
      </c>
      <c r="C9" s="161" t="s">
        <v>113</v>
      </c>
      <c r="D9" s="130"/>
    </row>
    <row r="10" ht="29.15" customHeight="1" spans="1:4">
      <c r="A10" s="160" t="s">
        <v>114</v>
      </c>
      <c r="B10" s="97"/>
      <c r="C10" s="161" t="s">
        <v>115</v>
      </c>
      <c r="D10" s="130"/>
    </row>
    <row r="11" ht="29.15" customHeight="1" spans="1:4">
      <c r="A11" s="160" t="s">
        <v>116</v>
      </c>
      <c r="B11" s="97"/>
      <c r="C11" s="161" t="s">
        <v>117</v>
      </c>
      <c r="D11" s="130"/>
    </row>
    <row r="12" ht="29.15" customHeight="1" spans="1:4">
      <c r="A12" s="159" t="s">
        <v>118</v>
      </c>
      <c r="B12" s="162"/>
      <c r="C12" s="161" t="s">
        <v>119</v>
      </c>
      <c r="D12" s="130"/>
    </row>
    <row r="13" ht="29.15" customHeight="1" spans="1:4">
      <c r="A13" s="160" t="s">
        <v>112</v>
      </c>
      <c r="B13" s="140"/>
      <c r="C13" s="161" t="s">
        <v>120</v>
      </c>
      <c r="D13" s="130">
        <v>3686918.65</v>
      </c>
    </row>
    <row r="14" ht="29.15" customHeight="1" spans="1:4">
      <c r="A14" s="163" t="s">
        <v>114</v>
      </c>
      <c r="B14" s="140"/>
      <c r="C14" s="161" t="s">
        <v>121</v>
      </c>
      <c r="D14" s="130"/>
    </row>
    <row r="15" ht="29.15" customHeight="1" spans="1:4">
      <c r="A15" s="163" t="s">
        <v>116</v>
      </c>
      <c r="B15" s="162"/>
      <c r="C15" s="161" t="s">
        <v>122</v>
      </c>
      <c r="D15" s="130"/>
    </row>
    <row r="16" ht="29.15" customHeight="1" spans="1:4">
      <c r="A16" s="163"/>
      <c r="B16" s="162"/>
      <c r="C16" s="161" t="s">
        <v>123</v>
      </c>
      <c r="D16" s="130">
        <v>446357.44</v>
      </c>
    </row>
    <row r="17" ht="29.15" customHeight="1" spans="1:4">
      <c r="A17" s="163"/>
      <c r="B17" s="162"/>
      <c r="C17" s="161" t="s">
        <v>124</v>
      </c>
      <c r="D17" s="130">
        <v>325604.23</v>
      </c>
    </row>
    <row r="18" ht="29.15" customHeight="1" spans="1:4">
      <c r="A18" s="163"/>
      <c r="B18" s="162"/>
      <c r="C18" s="161" t="s">
        <v>125</v>
      </c>
      <c r="D18" s="130"/>
    </row>
    <row r="19" ht="29.15" customHeight="1" spans="1:4">
      <c r="A19" s="163"/>
      <c r="B19" s="162"/>
      <c r="C19" s="161" t="s">
        <v>126</v>
      </c>
      <c r="D19" s="130"/>
    </row>
    <row r="20" ht="29.15" customHeight="1" spans="1:4">
      <c r="A20" s="163"/>
      <c r="B20" s="162"/>
      <c r="C20" s="161" t="s">
        <v>127</v>
      </c>
      <c r="D20" s="130"/>
    </row>
    <row r="21" ht="29.15" customHeight="1" spans="1:4">
      <c r="A21" s="163"/>
      <c r="B21" s="162"/>
      <c r="C21" s="161" t="s">
        <v>128</v>
      </c>
      <c r="D21" s="130"/>
    </row>
    <row r="22" ht="29.15" customHeight="1" spans="1:4">
      <c r="A22" s="163"/>
      <c r="B22" s="162"/>
      <c r="C22" s="161" t="s">
        <v>129</v>
      </c>
      <c r="D22" s="130"/>
    </row>
    <row r="23" ht="29.15" customHeight="1" spans="1:4">
      <c r="A23" s="163"/>
      <c r="B23" s="162"/>
      <c r="C23" s="161" t="s">
        <v>130</v>
      </c>
      <c r="D23" s="130"/>
    </row>
    <row r="24" ht="29.15" customHeight="1" spans="1:4">
      <c r="A24" s="163"/>
      <c r="B24" s="162"/>
      <c r="C24" s="161" t="s">
        <v>131</v>
      </c>
      <c r="D24" s="130"/>
    </row>
    <row r="25" ht="29.15" customHeight="1" spans="1:4">
      <c r="A25" s="163"/>
      <c r="B25" s="162"/>
      <c r="C25" s="161" t="s">
        <v>132</v>
      </c>
      <c r="D25" s="130"/>
    </row>
    <row r="26" ht="29.15" customHeight="1" spans="1:4">
      <c r="A26" s="163"/>
      <c r="B26" s="162"/>
      <c r="C26" s="161" t="s">
        <v>133</v>
      </c>
      <c r="D26" s="130"/>
    </row>
    <row r="27" ht="29.15" customHeight="1" spans="1:4">
      <c r="A27" s="163"/>
      <c r="B27" s="162"/>
      <c r="C27" s="161" t="s">
        <v>134</v>
      </c>
      <c r="D27" s="130">
        <v>361696.08</v>
      </c>
    </row>
    <row r="28" ht="29.15" customHeight="1" spans="1:4">
      <c r="A28" s="163"/>
      <c r="B28" s="162"/>
      <c r="C28" s="161" t="s">
        <v>135</v>
      </c>
      <c r="D28" s="130"/>
    </row>
    <row r="29" ht="29.15" customHeight="1" spans="1:4">
      <c r="A29" s="163"/>
      <c r="B29" s="162"/>
      <c r="C29" s="161" t="s">
        <v>136</v>
      </c>
      <c r="D29" s="130"/>
    </row>
    <row r="30" ht="29.15" customHeight="1" spans="1:4">
      <c r="A30" s="163"/>
      <c r="B30" s="162"/>
      <c r="C30" s="161" t="s">
        <v>137</v>
      </c>
      <c r="D30" s="130"/>
    </row>
    <row r="31" ht="29.15" customHeight="1" spans="1:4">
      <c r="A31" s="163"/>
      <c r="B31" s="162"/>
      <c r="C31" s="161" t="s">
        <v>138</v>
      </c>
      <c r="D31" s="130"/>
    </row>
    <row r="32" ht="29.15" customHeight="1" spans="1:4">
      <c r="A32" s="163"/>
      <c r="B32" s="162"/>
      <c r="C32" s="161" t="s">
        <v>139</v>
      </c>
      <c r="D32" s="130"/>
    </row>
    <row r="33" ht="29.15" customHeight="1" spans="1:4">
      <c r="A33" s="163"/>
      <c r="B33" s="162"/>
      <c r="C33" s="161" t="s">
        <v>140</v>
      </c>
      <c r="D33" s="130"/>
    </row>
    <row r="34" ht="29.15" customHeight="1" spans="1:4">
      <c r="A34" s="163"/>
      <c r="B34" s="162"/>
      <c r="C34" s="161" t="s">
        <v>141</v>
      </c>
      <c r="D34" s="130"/>
    </row>
    <row r="35" ht="29.15" customHeight="1" spans="1:4">
      <c r="A35" s="164"/>
      <c r="B35" s="162"/>
      <c r="C35" s="159" t="s">
        <v>142</v>
      </c>
      <c r="D35" s="165"/>
    </row>
    <row r="36" ht="29.15" customHeight="1" spans="1:4">
      <c r="A36" s="164" t="s">
        <v>143</v>
      </c>
      <c r="B36" s="166">
        <v>4820576.4</v>
      </c>
      <c r="C36" s="167" t="s">
        <v>53</v>
      </c>
      <c r="D36" s="166">
        <v>4820576.4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2"/>
  <sheetViews>
    <sheetView showZeros="0" workbookViewId="0">
      <pane ySplit="1" topLeftCell="A2" activePane="bottomLeft" state="frozen"/>
      <selection/>
      <selection pane="bottomLeft" activeCell="A4" sqref="A4:E4"/>
    </sheetView>
  </sheetViews>
  <sheetFormatPr defaultColWidth="9.14166666666667" defaultRowHeight="14.25" customHeight="1" outlineLevelCol="6"/>
  <cols>
    <col min="1" max="1" width="20.1416666666667" customWidth="1"/>
    <col min="2" max="2" width="37.3166666666667" customWidth="1"/>
    <col min="3" max="3" width="24.275" customWidth="1"/>
    <col min="4" max="6" width="25.025" customWidth="1"/>
    <col min="7" max="7" width="24.27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2" customHeight="1" spans="4:7">
      <c r="D2" s="126"/>
      <c r="F2" s="62"/>
      <c r="G2" s="62" t="s">
        <v>144</v>
      </c>
    </row>
    <row r="3" ht="39" customHeight="1" spans="1:7">
      <c r="A3" s="4" t="s">
        <v>145</v>
      </c>
      <c r="B3" s="4"/>
      <c r="C3" s="4"/>
      <c r="D3" s="4"/>
      <c r="E3" s="4"/>
      <c r="F3" s="4"/>
      <c r="G3" s="4"/>
    </row>
    <row r="4" ht="18" customHeight="1" spans="1:7">
      <c r="A4" s="110" t="s">
        <v>2</v>
      </c>
      <c r="F4" s="107"/>
      <c r="G4" s="107" t="s">
        <v>3</v>
      </c>
    </row>
    <row r="5" ht="20.25" customHeight="1" spans="1:7">
      <c r="A5" s="142" t="s">
        <v>146</v>
      </c>
      <c r="B5" s="143"/>
      <c r="C5" s="144" t="s">
        <v>58</v>
      </c>
      <c r="D5" s="12" t="s">
        <v>84</v>
      </c>
      <c r="E5" s="12"/>
      <c r="F5" s="13"/>
      <c r="G5" s="144" t="s">
        <v>85</v>
      </c>
    </row>
    <row r="6" ht="20.25" customHeight="1" spans="1:7">
      <c r="A6" s="145" t="s">
        <v>75</v>
      </c>
      <c r="B6" s="146" t="s">
        <v>76</v>
      </c>
      <c r="C6" s="99"/>
      <c r="D6" s="99" t="s">
        <v>60</v>
      </c>
      <c r="E6" s="99" t="s">
        <v>147</v>
      </c>
      <c r="F6" s="99" t="s">
        <v>148</v>
      </c>
      <c r="G6" s="99"/>
    </row>
    <row r="7" ht="13.5" customHeight="1" spans="1:7">
      <c r="A7" s="147" t="s">
        <v>149</v>
      </c>
      <c r="B7" s="147" t="s">
        <v>150</v>
      </c>
      <c r="C7" s="147" t="s">
        <v>151</v>
      </c>
      <c r="D7" s="69"/>
      <c r="E7" s="147" t="s">
        <v>152</v>
      </c>
      <c r="F7" s="147" t="s">
        <v>153</v>
      </c>
      <c r="G7" s="147" t="s">
        <v>154</v>
      </c>
    </row>
    <row r="8" ht="18" customHeight="1" spans="1:7">
      <c r="A8" s="111" t="s">
        <v>86</v>
      </c>
      <c r="B8" s="111" t="s">
        <v>87</v>
      </c>
      <c r="C8" s="148">
        <v>3686918.65</v>
      </c>
      <c r="D8" s="148">
        <v>3517318.65</v>
      </c>
      <c r="E8" s="148">
        <v>3390328.17</v>
      </c>
      <c r="F8" s="148">
        <v>126990.48</v>
      </c>
      <c r="G8" s="148">
        <v>169600</v>
      </c>
    </row>
    <row r="9" ht="18" customHeight="1" spans="1:7">
      <c r="A9" s="149" t="s">
        <v>88</v>
      </c>
      <c r="B9" s="149" t="s">
        <v>155</v>
      </c>
      <c r="C9" s="148">
        <v>3686918.65</v>
      </c>
      <c r="D9" s="148">
        <v>3517318.65</v>
      </c>
      <c r="E9" s="148">
        <v>3390328.17</v>
      </c>
      <c r="F9" s="148">
        <v>126990.48</v>
      </c>
      <c r="G9" s="148">
        <v>169600</v>
      </c>
    </row>
    <row r="10" ht="18" customHeight="1" spans="1:7">
      <c r="A10" s="150" t="s">
        <v>89</v>
      </c>
      <c r="B10" s="150" t="s">
        <v>156</v>
      </c>
      <c r="C10" s="148">
        <v>3686918.65</v>
      </c>
      <c r="D10" s="148">
        <v>3517318.65</v>
      </c>
      <c r="E10" s="148">
        <v>3390328.17</v>
      </c>
      <c r="F10" s="148">
        <v>126990.48</v>
      </c>
      <c r="G10" s="148">
        <v>169600</v>
      </c>
    </row>
    <row r="11" ht="18" customHeight="1" spans="1:7">
      <c r="A11" s="111" t="s">
        <v>90</v>
      </c>
      <c r="B11" s="111" t="s">
        <v>91</v>
      </c>
      <c r="C11" s="148">
        <v>446357.44</v>
      </c>
      <c r="D11" s="148">
        <v>446357.44</v>
      </c>
      <c r="E11" s="148">
        <v>446357.44</v>
      </c>
      <c r="F11" s="148"/>
      <c r="G11" s="148"/>
    </row>
    <row r="12" ht="18" customHeight="1" spans="1:7">
      <c r="A12" s="149" t="s">
        <v>92</v>
      </c>
      <c r="B12" s="149" t="s">
        <v>157</v>
      </c>
      <c r="C12" s="148">
        <v>446357.44</v>
      </c>
      <c r="D12" s="148">
        <v>446357.44</v>
      </c>
      <c r="E12" s="148">
        <v>446357.44</v>
      </c>
      <c r="F12" s="148"/>
      <c r="G12" s="148"/>
    </row>
    <row r="13" ht="18" customHeight="1" spans="1:7">
      <c r="A13" s="150" t="s">
        <v>93</v>
      </c>
      <c r="B13" s="150" t="s">
        <v>158</v>
      </c>
      <c r="C13" s="148">
        <v>446357.44</v>
      </c>
      <c r="D13" s="148">
        <v>446357.44</v>
      </c>
      <c r="E13" s="148">
        <v>446357.44</v>
      </c>
      <c r="F13" s="148"/>
      <c r="G13" s="148"/>
    </row>
    <row r="14" ht="18" customHeight="1" spans="1:7">
      <c r="A14" s="111" t="s">
        <v>95</v>
      </c>
      <c r="B14" s="111" t="s">
        <v>96</v>
      </c>
      <c r="C14" s="148">
        <v>325604.23</v>
      </c>
      <c r="D14" s="148">
        <v>325604.23</v>
      </c>
      <c r="E14" s="148">
        <v>325604.23</v>
      </c>
      <c r="F14" s="148"/>
      <c r="G14" s="148"/>
    </row>
    <row r="15" ht="18" customHeight="1" spans="1:7">
      <c r="A15" s="149" t="s">
        <v>97</v>
      </c>
      <c r="B15" s="149" t="s">
        <v>159</v>
      </c>
      <c r="C15" s="148">
        <v>325604.23</v>
      </c>
      <c r="D15" s="148">
        <v>325604.23</v>
      </c>
      <c r="E15" s="148">
        <v>325604.23</v>
      </c>
      <c r="F15" s="148"/>
      <c r="G15" s="148"/>
    </row>
    <row r="16" ht="18" customHeight="1" spans="1:7">
      <c r="A16" s="150" t="s">
        <v>99</v>
      </c>
      <c r="B16" s="150" t="s">
        <v>160</v>
      </c>
      <c r="C16" s="148">
        <v>205651.8</v>
      </c>
      <c r="D16" s="148">
        <v>205651.8</v>
      </c>
      <c r="E16" s="148">
        <v>205651.8</v>
      </c>
      <c r="F16" s="148"/>
      <c r="G16" s="148"/>
    </row>
    <row r="17" ht="18" customHeight="1" spans="1:7">
      <c r="A17" s="150" t="s">
        <v>100</v>
      </c>
      <c r="B17" s="150" t="s">
        <v>161</v>
      </c>
      <c r="C17" s="148">
        <v>109680.96</v>
      </c>
      <c r="D17" s="148">
        <v>109680.96</v>
      </c>
      <c r="E17" s="148">
        <v>109680.96</v>
      </c>
      <c r="F17" s="148"/>
      <c r="G17" s="148"/>
    </row>
    <row r="18" ht="18" customHeight="1" spans="1:7">
      <c r="A18" s="150" t="s">
        <v>101</v>
      </c>
      <c r="B18" s="150" t="s">
        <v>162</v>
      </c>
      <c r="C18" s="148">
        <v>10271.47</v>
      </c>
      <c r="D18" s="148">
        <v>10271.47</v>
      </c>
      <c r="E18" s="148">
        <v>10271.47</v>
      </c>
      <c r="F18" s="148"/>
      <c r="G18" s="148"/>
    </row>
    <row r="19" ht="18" customHeight="1" spans="1:7">
      <c r="A19" s="111" t="s">
        <v>102</v>
      </c>
      <c r="B19" s="111" t="s">
        <v>103</v>
      </c>
      <c r="C19" s="148">
        <v>361696.08</v>
      </c>
      <c r="D19" s="148">
        <v>361696.08</v>
      </c>
      <c r="E19" s="148">
        <v>361696.08</v>
      </c>
      <c r="F19" s="148"/>
      <c r="G19" s="148"/>
    </row>
    <row r="20" ht="18" customHeight="1" spans="1:7">
      <c r="A20" s="149" t="s">
        <v>104</v>
      </c>
      <c r="B20" s="149" t="s">
        <v>163</v>
      </c>
      <c r="C20" s="148">
        <v>361696.08</v>
      </c>
      <c r="D20" s="148">
        <v>361696.08</v>
      </c>
      <c r="E20" s="148">
        <v>361696.08</v>
      </c>
      <c r="F20" s="148"/>
      <c r="G20" s="148"/>
    </row>
    <row r="21" ht="18" customHeight="1" spans="1:7">
      <c r="A21" s="150" t="s">
        <v>105</v>
      </c>
      <c r="B21" s="150" t="s">
        <v>164</v>
      </c>
      <c r="C21" s="148">
        <v>361696.08</v>
      </c>
      <c r="D21" s="148">
        <v>361696.08</v>
      </c>
      <c r="E21" s="148">
        <v>361696.08</v>
      </c>
      <c r="F21" s="148"/>
      <c r="G21" s="148"/>
    </row>
    <row r="22" customHeight="1" spans="1:7">
      <c r="A22" s="151" t="s">
        <v>106</v>
      </c>
      <c r="B22" s="152" t="s">
        <v>106</v>
      </c>
      <c r="C22" s="153">
        <v>4820576.4</v>
      </c>
      <c r="D22" s="148">
        <v>4650976.4</v>
      </c>
      <c r="E22" s="153">
        <v>4523985.92</v>
      </c>
      <c r="F22" s="153">
        <v>126990.48</v>
      </c>
      <c r="G22" s="153">
        <v>169600</v>
      </c>
    </row>
  </sheetData>
  <mergeCells count="7">
    <mergeCell ref="A3:G3"/>
    <mergeCell ref="A4:E4"/>
    <mergeCell ref="A5:B5"/>
    <mergeCell ref="D5:F5"/>
    <mergeCell ref="A22:B22"/>
    <mergeCell ref="C5:C6"/>
    <mergeCell ref="G5:G6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tabSelected="1" workbookViewId="0">
      <pane ySplit="1" topLeftCell="A2" activePane="bottomLeft" state="frozen"/>
      <selection/>
      <selection pane="bottomLeft" activeCell="A10" sqref="A10"/>
    </sheetView>
  </sheetViews>
  <sheetFormatPr defaultColWidth="9.14166666666667" defaultRowHeight="14.25" customHeight="1" outlineLevelCol="5"/>
  <cols>
    <col min="1" max="1" width="27.425" customWidth="1"/>
    <col min="2" max="6" width="31.175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33"/>
      <c r="B2" s="133"/>
      <c r="C2" s="67"/>
      <c r="F2" s="66" t="s">
        <v>165</v>
      </c>
    </row>
    <row r="3" ht="25.5" customHeight="1" spans="1:6">
      <c r="A3" s="134" t="s">
        <v>166</v>
      </c>
      <c r="B3" s="134"/>
      <c r="C3" s="134"/>
      <c r="D3" s="134"/>
      <c r="E3" s="134"/>
      <c r="F3" s="134"/>
    </row>
    <row r="4" ht="15.75" customHeight="1" spans="1:6">
      <c r="A4" s="5" t="str">
        <f>"单位名称："&amp;"云岭乡中心幼儿园"</f>
        <v>单位名称：云岭乡中心幼儿园</v>
      </c>
      <c r="B4" s="135"/>
      <c r="C4" s="136"/>
      <c r="D4" s="137"/>
      <c r="F4" s="66" t="s">
        <v>167</v>
      </c>
    </row>
    <row r="5" ht="19.5" customHeight="1" spans="1:6">
      <c r="A5" s="10" t="s">
        <v>168</v>
      </c>
      <c r="B5" s="16" t="s">
        <v>169</v>
      </c>
      <c r="C5" s="11" t="s">
        <v>170</v>
      </c>
      <c r="D5" s="12"/>
      <c r="E5" s="13"/>
      <c r="F5" s="16" t="s">
        <v>171</v>
      </c>
    </row>
    <row r="6" ht="19.5" customHeight="1" spans="1:6">
      <c r="A6" s="18"/>
      <c r="B6" s="19"/>
      <c r="C6" s="69" t="s">
        <v>60</v>
      </c>
      <c r="D6" s="69" t="s">
        <v>172</v>
      </c>
      <c r="E6" s="69" t="s">
        <v>173</v>
      </c>
      <c r="F6" s="19"/>
    </row>
    <row r="7" ht="18.75" customHeight="1" spans="1:6">
      <c r="A7" s="138">
        <v>1</v>
      </c>
      <c r="B7" s="138">
        <v>2</v>
      </c>
      <c r="C7" s="139">
        <v>3</v>
      </c>
      <c r="D7" s="138">
        <v>4</v>
      </c>
      <c r="E7" s="138">
        <v>5</v>
      </c>
      <c r="F7" s="138">
        <v>6</v>
      </c>
    </row>
    <row r="8" ht="18.75" customHeight="1" spans="1:6">
      <c r="A8" s="140"/>
      <c r="B8" s="140"/>
      <c r="C8" s="141"/>
      <c r="D8" s="140"/>
      <c r="E8" s="140"/>
      <c r="F8" s="140"/>
    </row>
    <row r="10" customHeight="1" spans="1:1">
      <c r="A10" t="s">
        <v>174</v>
      </c>
    </row>
  </sheetData>
  <mergeCells count="6">
    <mergeCell ref="A3:F3"/>
    <mergeCell ref="A4:D4"/>
    <mergeCell ref="C5:E5"/>
    <mergeCell ref="A5:A6"/>
    <mergeCell ref="B5:B6"/>
    <mergeCell ref="F5:F6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38"/>
  <sheetViews>
    <sheetView showZeros="0" workbookViewId="0">
      <pane ySplit="1" topLeftCell="A2" activePane="bottomLeft" state="frozen"/>
      <selection/>
      <selection pane="bottomLeft" activeCell="A4" sqref="A4:G4"/>
    </sheetView>
  </sheetViews>
  <sheetFormatPr defaultColWidth="9.14166666666667" defaultRowHeight="14.25" customHeight="1"/>
  <cols>
    <col min="1" max="1" width="28.7" customWidth="1"/>
    <col min="2" max="3" width="23.85" customWidth="1"/>
    <col min="4" max="4" width="14.6" customWidth="1"/>
    <col min="5" max="5" width="18.45" customWidth="1"/>
    <col min="6" max="6" width="14.7416666666667" customWidth="1"/>
    <col min="7" max="7" width="18.8833333333333" customWidth="1"/>
    <col min="8" max="13" width="15.3166666666667" customWidth="1"/>
    <col min="14" max="16" width="14.7416666666667" customWidth="1"/>
    <col min="17" max="17" width="14.8833333333333" customWidth="1"/>
    <col min="18" max="23" width="15.02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4:23">
      <c r="D2" s="2"/>
      <c r="E2" s="2"/>
      <c r="F2" s="2"/>
      <c r="G2" s="2"/>
      <c r="U2" s="126"/>
      <c r="W2" s="62" t="s">
        <v>175</v>
      </c>
    </row>
    <row r="3" ht="27.75" customHeight="1" spans="1:23">
      <c r="A3" s="29" t="s">
        <v>176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</row>
    <row r="4" ht="13.5" customHeight="1" spans="1:23">
      <c r="A4" s="5" t="str">
        <f>"单位名称："&amp;"云岭乡中心幼儿园"</f>
        <v>单位名称：云岭乡中心幼儿园</v>
      </c>
      <c r="B4" s="127"/>
      <c r="C4" s="127"/>
      <c r="D4" s="127"/>
      <c r="E4" s="127"/>
      <c r="F4" s="127"/>
      <c r="G4" s="127"/>
      <c r="H4" s="7"/>
      <c r="I4" s="7"/>
      <c r="J4" s="7"/>
      <c r="K4" s="7"/>
      <c r="L4" s="7"/>
      <c r="M4" s="7"/>
      <c r="N4" s="7"/>
      <c r="O4" s="7"/>
      <c r="P4" s="7"/>
      <c r="Q4" s="7"/>
      <c r="U4" s="126"/>
      <c r="W4" s="107" t="s">
        <v>167</v>
      </c>
    </row>
    <row r="5" ht="21.75" customHeight="1" spans="1:23">
      <c r="A5" s="9" t="s">
        <v>177</v>
      </c>
      <c r="B5" s="9" t="s">
        <v>178</v>
      </c>
      <c r="C5" s="9" t="s">
        <v>179</v>
      </c>
      <c r="D5" s="10" t="s">
        <v>180</v>
      </c>
      <c r="E5" s="10" t="s">
        <v>181</v>
      </c>
      <c r="F5" s="10" t="s">
        <v>182</v>
      </c>
      <c r="G5" s="10" t="s">
        <v>183</v>
      </c>
      <c r="H5" s="69" t="s">
        <v>184</v>
      </c>
      <c r="I5" s="69"/>
      <c r="J5" s="69"/>
      <c r="K5" s="69"/>
      <c r="L5" s="122"/>
      <c r="M5" s="122"/>
      <c r="N5" s="122"/>
      <c r="O5" s="122"/>
      <c r="P5" s="122"/>
      <c r="Q5" s="54"/>
      <c r="R5" s="69"/>
      <c r="S5" s="69"/>
      <c r="T5" s="69"/>
      <c r="U5" s="69"/>
      <c r="V5" s="69"/>
      <c r="W5" s="69"/>
    </row>
    <row r="6" ht="21.75" customHeight="1" spans="1:23">
      <c r="A6" s="14"/>
      <c r="B6" s="14"/>
      <c r="C6" s="14"/>
      <c r="D6" s="15"/>
      <c r="E6" s="15"/>
      <c r="F6" s="15"/>
      <c r="G6" s="15"/>
      <c r="H6" s="69" t="s">
        <v>58</v>
      </c>
      <c r="I6" s="54" t="s">
        <v>61</v>
      </c>
      <c r="J6" s="54"/>
      <c r="K6" s="54"/>
      <c r="L6" s="122"/>
      <c r="M6" s="122"/>
      <c r="N6" s="122" t="s">
        <v>185</v>
      </c>
      <c r="O6" s="122"/>
      <c r="P6" s="122"/>
      <c r="Q6" s="54" t="s">
        <v>64</v>
      </c>
      <c r="R6" s="69" t="s">
        <v>78</v>
      </c>
      <c r="S6" s="54"/>
      <c r="T6" s="54"/>
      <c r="U6" s="54"/>
      <c r="V6" s="54"/>
      <c r="W6" s="54"/>
    </row>
    <row r="7" ht="15" customHeight="1" spans="1:23">
      <c r="A7" s="17"/>
      <c r="B7" s="17"/>
      <c r="C7" s="17"/>
      <c r="D7" s="18"/>
      <c r="E7" s="18"/>
      <c r="F7" s="18"/>
      <c r="G7" s="18"/>
      <c r="H7" s="69"/>
      <c r="I7" s="54" t="s">
        <v>186</v>
      </c>
      <c r="J7" s="54" t="s">
        <v>187</v>
      </c>
      <c r="K7" s="54" t="s">
        <v>188</v>
      </c>
      <c r="L7" s="131" t="s">
        <v>189</v>
      </c>
      <c r="M7" s="131" t="s">
        <v>190</v>
      </c>
      <c r="N7" s="131" t="s">
        <v>61</v>
      </c>
      <c r="O7" s="131" t="s">
        <v>62</v>
      </c>
      <c r="P7" s="131" t="s">
        <v>63</v>
      </c>
      <c r="Q7" s="54"/>
      <c r="R7" s="54" t="s">
        <v>60</v>
      </c>
      <c r="S7" s="54" t="s">
        <v>71</v>
      </c>
      <c r="T7" s="54" t="s">
        <v>191</v>
      </c>
      <c r="U7" s="54" t="s">
        <v>67</v>
      </c>
      <c r="V7" s="54" t="s">
        <v>68</v>
      </c>
      <c r="W7" s="54" t="s">
        <v>69</v>
      </c>
    </row>
    <row r="8" ht="27.75" customHeight="1" spans="1:23">
      <c r="A8" s="17"/>
      <c r="B8" s="17"/>
      <c r="C8" s="17"/>
      <c r="D8" s="18"/>
      <c r="E8" s="18"/>
      <c r="F8" s="18"/>
      <c r="G8" s="18"/>
      <c r="H8" s="69"/>
      <c r="I8" s="54"/>
      <c r="J8" s="54"/>
      <c r="K8" s="54"/>
      <c r="L8" s="131"/>
      <c r="M8" s="131"/>
      <c r="N8" s="131"/>
      <c r="O8" s="131"/>
      <c r="P8" s="131"/>
      <c r="Q8" s="54"/>
      <c r="R8" s="54"/>
      <c r="S8" s="54"/>
      <c r="T8" s="54"/>
      <c r="U8" s="54"/>
      <c r="V8" s="54"/>
      <c r="W8" s="54"/>
    </row>
    <row r="9" ht="15" customHeight="1" spans="1:23">
      <c r="A9" s="128">
        <v>1</v>
      </c>
      <c r="B9" s="128">
        <v>2</v>
      </c>
      <c r="C9" s="128">
        <v>3</v>
      </c>
      <c r="D9" s="128">
        <v>4</v>
      </c>
      <c r="E9" s="128">
        <v>5</v>
      </c>
      <c r="F9" s="128">
        <v>6</v>
      </c>
      <c r="G9" s="128">
        <v>7</v>
      </c>
      <c r="H9" s="128">
        <v>8</v>
      </c>
      <c r="I9" s="128">
        <v>9</v>
      </c>
      <c r="J9" s="128">
        <v>10</v>
      </c>
      <c r="K9" s="128">
        <v>11</v>
      </c>
      <c r="L9" s="128">
        <v>12</v>
      </c>
      <c r="M9" s="128">
        <v>13</v>
      </c>
      <c r="N9" s="128">
        <v>14</v>
      </c>
      <c r="O9" s="128">
        <v>15</v>
      </c>
      <c r="P9" s="128">
        <v>16</v>
      </c>
      <c r="Q9" s="128">
        <v>17</v>
      </c>
      <c r="R9" s="128">
        <v>18</v>
      </c>
      <c r="S9" s="128">
        <v>19</v>
      </c>
      <c r="T9" s="128">
        <v>20</v>
      </c>
      <c r="U9" s="128">
        <v>21</v>
      </c>
      <c r="V9" s="128">
        <v>22</v>
      </c>
      <c r="W9" s="128">
        <v>23</v>
      </c>
    </row>
    <row r="10" ht="31.4" customHeight="1" spans="1:23">
      <c r="A10" s="129" t="s">
        <v>72</v>
      </c>
      <c r="B10" s="129" t="s">
        <v>192</v>
      </c>
      <c r="C10" s="129" t="s">
        <v>193</v>
      </c>
      <c r="D10" s="129" t="s">
        <v>89</v>
      </c>
      <c r="E10" s="129" t="s">
        <v>156</v>
      </c>
      <c r="F10" s="129" t="s">
        <v>194</v>
      </c>
      <c r="G10" s="129" t="s">
        <v>195</v>
      </c>
      <c r="H10" s="130">
        <v>572520</v>
      </c>
      <c r="I10" s="130">
        <v>572520</v>
      </c>
      <c r="J10" s="130"/>
      <c r="K10" s="130"/>
      <c r="L10" s="132"/>
      <c r="M10" s="130">
        <v>572520</v>
      </c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31.4" customHeight="1" spans="1:23">
      <c r="A11" s="129" t="s">
        <v>72</v>
      </c>
      <c r="B11" s="129" t="s">
        <v>192</v>
      </c>
      <c r="C11" s="129" t="s">
        <v>193</v>
      </c>
      <c r="D11" s="129" t="s">
        <v>89</v>
      </c>
      <c r="E11" s="129" t="s">
        <v>156</v>
      </c>
      <c r="F11" s="129" t="s">
        <v>196</v>
      </c>
      <c r="G11" s="129" t="s">
        <v>197</v>
      </c>
      <c r="H11" s="130">
        <v>853824</v>
      </c>
      <c r="I11" s="130">
        <v>853824</v>
      </c>
      <c r="J11" s="130"/>
      <c r="K11" s="130"/>
      <c r="L11" s="25"/>
      <c r="M11" s="130">
        <v>853824</v>
      </c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31.4" customHeight="1" spans="1:23">
      <c r="A12" s="129" t="s">
        <v>72</v>
      </c>
      <c r="B12" s="129" t="s">
        <v>192</v>
      </c>
      <c r="C12" s="129" t="s">
        <v>193</v>
      </c>
      <c r="D12" s="129" t="s">
        <v>89</v>
      </c>
      <c r="E12" s="129" t="s">
        <v>156</v>
      </c>
      <c r="F12" s="129" t="s">
        <v>196</v>
      </c>
      <c r="G12" s="129" t="s">
        <v>197</v>
      </c>
      <c r="H12" s="130">
        <v>153000</v>
      </c>
      <c r="I12" s="130">
        <v>153000</v>
      </c>
      <c r="J12" s="130"/>
      <c r="K12" s="130"/>
      <c r="L12" s="25"/>
      <c r="M12" s="130">
        <v>153000</v>
      </c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31.4" customHeight="1" spans="1:23">
      <c r="A13" s="129" t="s">
        <v>72</v>
      </c>
      <c r="B13" s="129" t="s">
        <v>192</v>
      </c>
      <c r="C13" s="129" t="s">
        <v>193</v>
      </c>
      <c r="D13" s="129" t="s">
        <v>89</v>
      </c>
      <c r="E13" s="129" t="s">
        <v>156</v>
      </c>
      <c r="F13" s="129" t="s">
        <v>198</v>
      </c>
      <c r="G13" s="129" t="s">
        <v>199</v>
      </c>
      <c r="H13" s="130">
        <v>47710</v>
      </c>
      <c r="I13" s="130">
        <v>47710</v>
      </c>
      <c r="J13" s="130"/>
      <c r="K13" s="130"/>
      <c r="L13" s="25"/>
      <c r="M13" s="130">
        <v>47710</v>
      </c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31.4" customHeight="1" spans="1:23">
      <c r="A14" s="129" t="s">
        <v>72</v>
      </c>
      <c r="B14" s="129" t="s">
        <v>192</v>
      </c>
      <c r="C14" s="129" t="s">
        <v>193</v>
      </c>
      <c r="D14" s="129" t="s">
        <v>89</v>
      </c>
      <c r="E14" s="129" t="s">
        <v>156</v>
      </c>
      <c r="F14" s="129" t="s">
        <v>198</v>
      </c>
      <c r="G14" s="129" t="s">
        <v>199</v>
      </c>
      <c r="H14" s="130">
        <v>1062600</v>
      </c>
      <c r="I14" s="130">
        <v>1062600</v>
      </c>
      <c r="J14" s="130"/>
      <c r="K14" s="130"/>
      <c r="L14" s="25"/>
      <c r="M14" s="130">
        <v>1062600</v>
      </c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31.4" customHeight="1" spans="1:23">
      <c r="A15" s="129" t="s">
        <v>72</v>
      </c>
      <c r="B15" s="129" t="s">
        <v>200</v>
      </c>
      <c r="C15" s="129" t="s">
        <v>201</v>
      </c>
      <c r="D15" s="129" t="s">
        <v>89</v>
      </c>
      <c r="E15" s="129" t="s">
        <v>156</v>
      </c>
      <c r="F15" s="129" t="s">
        <v>198</v>
      </c>
      <c r="G15" s="129" t="s">
        <v>199</v>
      </c>
      <c r="H15" s="130">
        <v>457080</v>
      </c>
      <c r="I15" s="130">
        <v>457080</v>
      </c>
      <c r="J15" s="130"/>
      <c r="K15" s="130"/>
      <c r="L15" s="25"/>
      <c r="M15" s="130">
        <v>457080</v>
      </c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31.4" customHeight="1" spans="1:23">
      <c r="A16" s="129" t="s">
        <v>72</v>
      </c>
      <c r="B16" s="129" t="s">
        <v>200</v>
      </c>
      <c r="C16" s="129" t="s">
        <v>201</v>
      </c>
      <c r="D16" s="129" t="s">
        <v>89</v>
      </c>
      <c r="E16" s="129" t="s">
        <v>156</v>
      </c>
      <c r="F16" s="129" t="s">
        <v>198</v>
      </c>
      <c r="G16" s="129" t="s">
        <v>199</v>
      </c>
      <c r="H16" s="130">
        <v>224400</v>
      </c>
      <c r="I16" s="130">
        <v>224400</v>
      </c>
      <c r="J16" s="130"/>
      <c r="K16" s="130"/>
      <c r="L16" s="25"/>
      <c r="M16" s="130">
        <v>224400</v>
      </c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31.4" customHeight="1" spans="1:23">
      <c r="A17" s="129" t="s">
        <v>72</v>
      </c>
      <c r="B17" s="129" t="s">
        <v>202</v>
      </c>
      <c r="C17" s="129" t="s">
        <v>203</v>
      </c>
      <c r="D17" s="129" t="s">
        <v>93</v>
      </c>
      <c r="E17" s="129" t="s">
        <v>158</v>
      </c>
      <c r="F17" s="129" t="s">
        <v>204</v>
      </c>
      <c r="G17" s="129" t="s">
        <v>205</v>
      </c>
      <c r="H17" s="130">
        <v>446357.44</v>
      </c>
      <c r="I17" s="130">
        <v>446357.44</v>
      </c>
      <c r="J17" s="130"/>
      <c r="K17" s="130"/>
      <c r="L17" s="25"/>
      <c r="M17" s="130">
        <v>446357.44</v>
      </c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31.4" customHeight="1" spans="1:23">
      <c r="A18" s="129" t="s">
        <v>72</v>
      </c>
      <c r="B18" s="129" t="s">
        <v>202</v>
      </c>
      <c r="C18" s="129" t="s">
        <v>203</v>
      </c>
      <c r="D18" s="129" t="s">
        <v>94</v>
      </c>
      <c r="E18" s="129" t="s">
        <v>206</v>
      </c>
      <c r="F18" s="129" t="s">
        <v>207</v>
      </c>
      <c r="G18" s="129" t="s">
        <v>208</v>
      </c>
      <c r="H18" s="130"/>
      <c r="I18" s="130"/>
      <c r="J18" s="130"/>
      <c r="K18" s="130"/>
      <c r="L18" s="25"/>
      <c r="M18" s="130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31.4" customHeight="1" spans="1:23">
      <c r="A19" s="129" t="s">
        <v>72</v>
      </c>
      <c r="B19" s="129" t="s">
        <v>202</v>
      </c>
      <c r="C19" s="129" t="s">
        <v>203</v>
      </c>
      <c r="D19" s="129" t="s">
        <v>98</v>
      </c>
      <c r="E19" s="129" t="s">
        <v>209</v>
      </c>
      <c r="F19" s="129" t="s">
        <v>210</v>
      </c>
      <c r="G19" s="129" t="s">
        <v>211</v>
      </c>
      <c r="H19" s="130"/>
      <c r="I19" s="130"/>
      <c r="J19" s="130"/>
      <c r="K19" s="130"/>
      <c r="L19" s="25"/>
      <c r="M19" s="130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31.4" customHeight="1" spans="1:23">
      <c r="A20" s="129" t="s">
        <v>72</v>
      </c>
      <c r="B20" s="129" t="s">
        <v>202</v>
      </c>
      <c r="C20" s="129" t="s">
        <v>203</v>
      </c>
      <c r="D20" s="129" t="s">
        <v>99</v>
      </c>
      <c r="E20" s="129" t="s">
        <v>160</v>
      </c>
      <c r="F20" s="129" t="s">
        <v>210</v>
      </c>
      <c r="G20" s="129" t="s">
        <v>211</v>
      </c>
      <c r="H20" s="130">
        <v>205651.8</v>
      </c>
      <c r="I20" s="130">
        <v>205651.8</v>
      </c>
      <c r="J20" s="130"/>
      <c r="K20" s="130"/>
      <c r="L20" s="25"/>
      <c r="M20" s="130">
        <v>205651.8</v>
      </c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31.4" customHeight="1" spans="1:23">
      <c r="A21" s="129" t="s">
        <v>72</v>
      </c>
      <c r="B21" s="129" t="s">
        <v>202</v>
      </c>
      <c r="C21" s="129" t="s">
        <v>203</v>
      </c>
      <c r="D21" s="129" t="s">
        <v>100</v>
      </c>
      <c r="E21" s="129" t="s">
        <v>161</v>
      </c>
      <c r="F21" s="129" t="s">
        <v>212</v>
      </c>
      <c r="G21" s="129" t="s">
        <v>213</v>
      </c>
      <c r="H21" s="130">
        <v>109680.96</v>
      </c>
      <c r="I21" s="130">
        <v>109680.96</v>
      </c>
      <c r="J21" s="130"/>
      <c r="K21" s="130"/>
      <c r="L21" s="25"/>
      <c r="M21" s="130">
        <v>109680.96</v>
      </c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31.4" customHeight="1" spans="1:23">
      <c r="A22" s="129" t="s">
        <v>72</v>
      </c>
      <c r="B22" s="129" t="s">
        <v>202</v>
      </c>
      <c r="C22" s="129" t="s">
        <v>203</v>
      </c>
      <c r="D22" s="129" t="s">
        <v>100</v>
      </c>
      <c r="E22" s="129" t="s">
        <v>161</v>
      </c>
      <c r="F22" s="129" t="s">
        <v>212</v>
      </c>
      <c r="G22" s="129" t="s">
        <v>213</v>
      </c>
      <c r="H22" s="130"/>
      <c r="I22" s="130"/>
      <c r="J22" s="130"/>
      <c r="K22" s="130"/>
      <c r="L22" s="25"/>
      <c r="M22" s="130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31.4" customHeight="1" spans="1:23">
      <c r="A23" s="129" t="s">
        <v>72</v>
      </c>
      <c r="B23" s="129" t="s">
        <v>202</v>
      </c>
      <c r="C23" s="129" t="s">
        <v>203</v>
      </c>
      <c r="D23" s="129" t="s">
        <v>89</v>
      </c>
      <c r="E23" s="129" t="s">
        <v>156</v>
      </c>
      <c r="F23" s="129" t="s">
        <v>214</v>
      </c>
      <c r="G23" s="129" t="s">
        <v>215</v>
      </c>
      <c r="H23" s="130">
        <v>19194.17</v>
      </c>
      <c r="I23" s="130">
        <v>19194.17</v>
      </c>
      <c r="J23" s="130"/>
      <c r="K23" s="130"/>
      <c r="L23" s="25"/>
      <c r="M23" s="130">
        <v>19194.17</v>
      </c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31.4" customHeight="1" spans="1:23">
      <c r="A24" s="129" t="s">
        <v>72</v>
      </c>
      <c r="B24" s="129" t="s">
        <v>202</v>
      </c>
      <c r="C24" s="129" t="s">
        <v>203</v>
      </c>
      <c r="D24" s="129" t="s">
        <v>101</v>
      </c>
      <c r="E24" s="129" t="s">
        <v>162</v>
      </c>
      <c r="F24" s="129" t="s">
        <v>214</v>
      </c>
      <c r="G24" s="129" t="s">
        <v>215</v>
      </c>
      <c r="H24" s="130"/>
      <c r="I24" s="130"/>
      <c r="J24" s="130"/>
      <c r="K24" s="130"/>
      <c r="L24" s="25"/>
      <c r="M24" s="130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31.4" customHeight="1" spans="1:23">
      <c r="A25" s="129" t="s">
        <v>72</v>
      </c>
      <c r="B25" s="129" t="s">
        <v>202</v>
      </c>
      <c r="C25" s="129" t="s">
        <v>203</v>
      </c>
      <c r="D25" s="129" t="s">
        <v>101</v>
      </c>
      <c r="E25" s="129" t="s">
        <v>162</v>
      </c>
      <c r="F25" s="129" t="s">
        <v>214</v>
      </c>
      <c r="G25" s="129" t="s">
        <v>215</v>
      </c>
      <c r="H25" s="130">
        <v>4692</v>
      </c>
      <c r="I25" s="130">
        <v>4692</v>
      </c>
      <c r="J25" s="130"/>
      <c r="K25" s="130"/>
      <c r="L25" s="25"/>
      <c r="M25" s="130">
        <v>4692</v>
      </c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31.4" customHeight="1" spans="1:23">
      <c r="A26" s="129" t="s">
        <v>72</v>
      </c>
      <c r="B26" s="129" t="s">
        <v>202</v>
      </c>
      <c r="C26" s="129" t="s">
        <v>203</v>
      </c>
      <c r="D26" s="129" t="s">
        <v>101</v>
      </c>
      <c r="E26" s="129" t="s">
        <v>162</v>
      </c>
      <c r="F26" s="129" t="s">
        <v>214</v>
      </c>
      <c r="G26" s="129" t="s">
        <v>215</v>
      </c>
      <c r="H26" s="130"/>
      <c r="I26" s="130"/>
      <c r="J26" s="130"/>
      <c r="K26" s="130"/>
      <c r="L26" s="25"/>
      <c r="M26" s="130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31.4" customHeight="1" spans="1:23">
      <c r="A27" s="129" t="s">
        <v>72</v>
      </c>
      <c r="B27" s="129" t="s">
        <v>202</v>
      </c>
      <c r="C27" s="129" t="s">
        <v>203</v>
      </c>
      <c r="D27" s="129" t="s">
        <v>101</v>
      </c>
      <c r="E27" s="129" t="s">
        <v>162</v>
      </c>
      <c r="F27" s="129" t="s">
        <v>214</v>
      </c>
      <c r="G27" s="129" t="s">
        <v>215</v>
      </c>
      <c r="H27" s="130">
        <v>5579.47</v>
      </c>
      <c r="I27" s="130">
        <v>5579.47</v>
      </c>
      <c r="J27" s="130"/>
      <c r="K27" s="130"/>
      <c r="L27" s="25"/>
      <c r="M27" s="130">
        <v>5579.47</v>
      </c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31.4" customHeight="1" spans="1:23">
      <c r="A28" s="129" t="s">
        <v>72</v>
      </c>
      <c r="B28" s="129" t="s">
        <v>202</v>
      </c>
      <c r="C28" s="129" t="s">
        <v>203</v>
      </c>
      <c r="D28" s="129" t="s">
        <v>101</v>
      </c>
      <c r="E28" s="129" t="s">
        <v>162</v>
      </c>
      <c r="F28" s="129" t="s">
        <v>214</v>
      </c>
      <c r="G28" s="129" t="s">
        <v>215</v>
      </c>
      <c r="H28" s="130"/>
      <c r="I28" s="130"/>
      <c r="J28" s="130"/>
      <c r="K28" s="130"/>
      <c r="L28" s="25"/>
      <c r="M28" s="130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31.4" customHeight="1" spans="1:23">
      <c r="A29" s="129" t="s">
        <v>72</v>
      </c>
      <c r="B29" s="129" t="s">
        <v>202</v>
      </c>
      <c r="C29" s="129" t="s">
        <v>203</v>
      </c>
      <c r="D29" s="129" t="s">
        <v>101</v>
      </c>
      <c r="E29" s="129" t="s">
        <v>162</v>
      </c>
      <c r="F29" s="129" t="s">
        <v>214</v>
      </c>
      <c r="G29" s="129" t="s">
        <v>215</v>
      </c>
      <c r="H29" s="130"/>
      <c r="I29" s="130"/>
      <c r="J29" s="130"/>
      <c r="K29" s="130"/>
      <c r="L29" s="25"/>
      <c r="M29" s="130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31.4" customHeight="1" spans="1:23">
      <c r="A30" s="129" t="s">
        <v>72</v>
      </c>
      <c r="B30" s="129" t="s">
        <v>216</v>
      </c>
      <c r="C30" s="129" t="s">
        <v>164</v>
      </c>
      <c r="D30" s="129" t="s">
        <v>105</v>
      </c>
      <c r="E30" s="129" t="s">
        <v>164</v>
      </c>
      <c r="F30" s="129" t="s">
        <v>217</v>
      </c>
      <c r="G30" s="129" t="s">
        <v>164</v>
      </c>
      <c r="H30" s="130">
        <v>361696.08</v>
      </c>
      <c r="I30" s="130">
        <v>361696.08</v>
      </c>
      <c r="J30" s="130"/>
      <c r="K30" s="130"/>
      <c r="L30" s="25"/>
      <c r="M30" s="130">
        <v>361696.08</v>
      </c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31.4" customHeight="1" spans="1:23">
      <c r="A31" s="129" t="s">
        <v>72</v>
      </c>
      <c r="B31" s="129" t="s">
        <v>218</v>
      </c>
      <c r="C31" s="129" t="s">
        <v>219</v>
      </c>
      <c r="D31" s="129" t="s">
        <v>89</v>
      </c>
      <c r="E31" s="129" t="s">
        <v>156</v>
      </c>
      <c r="F31" s="129" t="s">
        <v>220</v>
      </c>
      <c r="G31" s="129" t="s">
        <v>221</v>
      </c>
      <c r="H31" s="130"/>
      <c r="I31" s="130"/>
      <c r="J31" s="130"/>
      <c r="K31" s="130"/>
      <c r="L31" s="25"/>
      <c r="M31" s="130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31.4" customHeight="1" spans="1:23">
      <c r="A32" s="129" t="s">
        <v>72</v>
      </c>
      <c r="B32" s="129" t="s">
        <v>218</v>
      </c>
      <c r="C32" s="129" t="s">
        <v>219</v>
      </c>
      <c r="D32" s="129" t="s">
        <v>89</v>
      </c>
      <c r="E32" s="129" t="s">
        <v>156</v>
      </c>
      <c r="F32" s="129" t="s">
        <v>220</v>
      </c>
      <c r="G32" s="129" t="s">
        <v>221</v>
      </c>
      <c r="H32" s="130">
        <v>20600</v>
      </c>
      <c r="I32" s="130">
        <v>20600</v>
      </c>
      <c r="J32" s="130"/>
      <c r="K32" s="130"/>
      <c r="L32" s="25"/>
      <c r="M32" s="130">
        <v>20600</v>
      </c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31.4" customHeight="1" spans="1:23">
      <c r="A33" s="129" t="s">
        <v>72</v>
      </c>
      <c r="B33" s="129" t="s">
        <v>218</v>
      </c>
      <c r="C33" s="129" t="s">
        <v>219</v>
      </c>
      <c r="D33" s="129" t="s">
        <v>89</v>
      </c>
      <c r="E33" s="129" t="s">
        <v>156</v>
      </c>
      <c r="F33" s="129" t="s">
        <v>222</v>
      </c>
      <c r="G33" s="129" t="s">
        <v>223</v>
      </c>
      <c r="H33" s="130">
        <v>10000</v>
      </c>
      <c r="I33" s="130">
        <v>10000</v>
      </c>
      <c r="J33" s="130"/>
      <c r="K33" s="130"/>
      <c r="L33" s="25"/>
      <c r="M33" s="130">
        <v>10000</v>
      </c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31.4" customHeight="1" spans="1:23">
      <c r="A34" s="129" t="s">
        <v>72</v>
      </c>
      <c r="B34" s="129" t="s">
        <v>224</v>
      </c>
      <c r="C34" s="129" t="s">
        <v>225</v>
      </c>
      <c r="D34" s="129" t="s">
        <v>89</v>
      </c>
      <c r="E34" s="129" t="s">
        <v>156</v>
      </c>
      <c r="F34" s="129" t="s">
        <v>226</v>
      </c>
      <c r="G34" s="129" t="s">
        <v>225</v>
      </c>
      <c r="H34" s="130">
        <v>54840.48</v>
      </c>
      <c r="I34" s="130">
        <v>54840.48</v>
      </c>
      <c r="J34" s="130"/>
      <c r="K34" s="130"/>
      <c r="L34" s="25"/>
      <c r="M34" s="130">
        <v>54840.48</v>
      </c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31.4" customHeight="1" spans="1:23">
      <c r="A35" s="129" t="s">
        <v>72</v>
      </c>
      <c r="B35" s="129" t="s">
        <v>218</v>
      </c>
      <c r="C35" s="129" t="s">
        <v>219</v>
      </c>
      <c r="D35" s="129" t="s">
        <v>89</v>
      </c>
      <c r="E35" s="129" t="s">
        <v>156</v>
      </c>
      <c r="F35" s="129" t="s">
        <v>227</v>
      </c>
      <c r="G35" s="129" t="s">
        <v>228</v>
      </c>
      <c r="H35" s="130">
        <v>2550</v>
      </c>
      <c r="I35" s="130">
        <v>2550</v>
      </c>
      <c r="J35" s="130"/>
      <c r="K35" s="130"/>
      <c r="L35" s="25"/>
      <c r="M35" s="130">
        <v>2550</v>
      </c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27" customHeight="1" spans="1:23">
      <c r="A36" s="129" t="s">
        <v>72</v>
      </c>
      <c r="B36" s="129" t="s">
        <v>229</v>
      </c>
      <c r="C36" s="129" t="s">
        <v>230</v>
      </c>
      <c r="D36" s="129" t="s">
        <v>89</v>
      </c>
      <c r="E36" s="129" t="s">
        <v>156</v>
      </c>
      <c r="F36" s="129" t="s">
        <v>227</v>
      </c>
      <c r="G36" s="129" t="s">
        <v>228</v>
      </c>
      <c r="H36" s="130">
        <v>25500</v>
      </c>
      <c r="I36" s="130">
        <v>25500</v>
      </c>
      <c r="J36" s="130"/>
      <c r="K36" s="130"/>
      <c r="L36" s="25"/>
      <c r="M36" s="130">
        <v>25500</v>
      </c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21" customHeight="1" spans="1:23">
      <c r="A37" s="129" t="s">
        <v>72</v>
      </c>
      <c r="B37" s="129" t="s">
        <v>231</v>
      </c>
      <c r="C37" s="129" t="s">
        <v>232</v>
      </c>
      <c r="D37" s="129" t="s">
        <v>89</v>
      </c>
      <c r="E37" s="129" t="s">
        <v>156</v>
      </c>
      <c r="F37" s="129" t="s">
        <v>233</v>
      </c>
      <c r="G37" s="129" t="s">
        <v>234</v>
      </c>
      <c r="H37" s="130">
        <v>13500</v>
      </c>
      <c r="I37" s="130">
        <v>13500</v>
      </c>
      <c r="J37" s="130"/>
      <c r="K37" s="130"/>
      <c r="L37" s="25"/>
      <c r="M37" s="130">
        <v>13500</v>
      </c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18.75" customHeight="1" spans="1:23">
      <c r="A38" s="34" t="s">
        <v>106</v>
      </c>
      <c r="B38" s="35"/>
      <c r="C38" s="35"/>
      <c r="D38" s="35"/>
      <c r="E38" s="35"/>
      <c r="F38" s="35"/>
      <c r="G38" s="36"/>
      <c r="H38" s="24">
        <f>SUM(H10:H37)</f>
        <v>4650976.4</v>
      </c>
      <c r="I38" s="24">
        <f>SUM(I10:I37)</f>
        <v>4650976.4</v>
      </c>
      <c r="J38" s="24"/>
      <c r="K38" s="24"/>
      <c r="L38" s="24"/>
      <c r="M38" s="24">
        <f>SUM(M10:M37)</f>
        <v>4650976.4</v>
      </c>
      <c r="N38" s="24"/>
      <c r="O38" s="24"/>
      <c r="P38" s="24"/>
      <c r="Q38" s="24"/>
      <c r="R38" s="24"/>
      <c r="S38" s="24"/>
      <c r="T38" s="24"/>
      <c r="U38" s="24"/>
      <c r="V38" s="24"/>
      <c r="W38" s="24"/>
    </row>
  </sheetData>
  <mergeCells count="30">
    <mergeCell ref="A3:W3"/>
    <mergeCell ref="A4:G4"/>
    <mergeCell ref="H5:W5"/>
    <mergeCell ref="I6:M6"/>
    <mergeCell ref="N6:P6"/>
    <mergeCell ref="R6:W6"/>
    <mergeCell ref="A38:G38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3"/>
  <sheetViews>
    <sheetView showZeros="0" topLeftCell="E1" workbookViewId="0">
      <pane ySplit="1" topLeftCell="A2" activePane="bottomLeft" state="frozen"/>
      <selection/>
      <selection pane="bottomLeft" activeCell="J22" sqref="J22"/>
    </sheetView>
  </sheetViews>
  <sheetFormatPr defaultColWidth="9.14166666666667" defaultRowHeight="14.25" customHeight="1"/>
  <cols>
    <col min="1" max="1" width="14.575" customWidth="1"/>
    <col min="2" max="2" width="21.025" customWidth="1"/>
    <col min="3" max="3" width="31.3166666666667" customWidth="1"/>
    <col min="4" max="4" width="23.85" customWidth="1"/>
    <col min="5" max="5" width="15.6" customWidth="1"/>
    <col min="6" max="6" width="19.7416666666667" customWidth="1"/>
    <col min="7" max="7" width="14.8833333333333" customWidth="1"/>
    <col min="8" max="8" width="19.7416666666667" customWidth="1"/>
    <col min="9" max="16" width="14.175" customWidth="1"/>
    <col min="17" max="17" width="13.6" customWidth="1"/>
    <col min="18" max="23" width="15.17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5:23">
      <c r="E2" s="2"/>
      <c r="F2" s="2"/>
      <c r="G2" s="2"/>
      <c r="H2" s="2"/>
      <c r="U2" s="126"/>
      <c r="W2" s="62" t="s">
        <v>235</v>
      </c>
    </row>
    <row r="3" ht="27.75" customHeight="1" spans="1:23">
      <c r="A3" s="29" t="s">
        <v>236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</row>
    <row r="4" ht="13.5" customHeight="1" spans="1:23">
      <c r="A4" s="110" t="s">
        <v>2</v>
      </c>
      <c r="B4" s="116"/>
      <c r="C4" s="116"/>
      <c r="D4" s="116"/>
      <c r="E4" s="116"/>
      <c r="F4" s="116"/>
      <c r="G4" s="116"/>
      <c r="H4" s="116"/>
      <c r="I4" s="116"/>
      <c r="J4" s="7"/>
      <c r="K4" s="7"/>
      <c r="L4" s="7"/>
      <c r="M4" s="7"/>
      <c r="N4" s="7"/>
      <c r="O4" s="7"/>
      <c r="P4" s="7"/>
      <c r="Q4" s="7"/>
      <c r="U4" s="126"/>
      <c r="W4" s="107" t="s">
        <v>167</v>
      </c>
    </row>
    <row r="5" ht="21.75" customHeight="1" spans="1:23">
      <c r="A5" s="9" t="s">
        <v>237</v>
      </c>
      <c r="B5" s="9" t="s">
        <v>178</v>
      </c>
      <c r="C5" s="9" t="s">
        <v>179</v>
      </c>
      <c r="D5" s="9" t="s">
        <v>238</v>
      </c>
      <c r="E5" s="10" t="s">
        <v>180</v>
      </c>
      <c r="F5" s="10" t="s">
        <v>181</v>
      </c>
      <c r="G5" s="10" t="s">
        <v>182</v>
      </c>
      <c r="H5" s="10" t="s">
        <v>183</v>
      </c>
      <c r="I5" s="69" t="s">
        <v>58</v>
      </c>
      <c r="J5" s="69" t="s">
        <v>239</v>
      </c>
      <c r="K5" s="69"/>
      <c r="L5" s="69"/>
      <c r="M5" s="69"/>
      <c r="N5" s="122" t="s">
        <v>185</v>
      </c>
      <c r="O5" s="122"/>
      <c r="P5" s="122"/>
      <c r="Q5" s="10" t="s">
        <v>64</v>
      </c>
      <c r="R5" s="11" t="s">
        <v>78</v>
      </c>
      <c r="S5" s="12"/>
      <c r="T5" s="12"/>
      <c r="U5" s="12"/>
      <c r="V5" s="12"/>
      <c r="W5" s="13"/>
    </row>
    <row r="6" ht="21.75" customHeight="1" spans="1:23">
      <c r="A6" s="14"/>
      <c r="B6" s="14"/>
      <c r="C6" s="14"/>
      <c r="D6" s="14"/>
      <c r="E6" s="15"/>
      <c r="F6" s="15"/>
      <c r="G6" s="15"/>
      <c r="H6" s="15"/>
      <c r="I6" s="69"/>
      <c r="J6" s="54" t="s">
        <v>61</v>
      </c>
      <c r="K6" s="54"/>
      <c r="L6" s="54" t="s">
        <v>62</v>
      </c>
      <c r="M6" s="54" t="s">
        <v>63</v>
      </c>
      <c r="N6" s="123" t="s">
        <v>61</v>
      </c>
      <c r="O6" s="123" t="s">
        <v>62</v>
      </c>
      <c r="P6" s="123" t="s">
        <v>63</v>
      </c>
      <c r="Q6" s="15"/>
      <c r="R6" s="10" t="s">
        <v>60</v>
      </c>
      <c r="S6" s="10" t="s">
        <v>71</v>
      </c>
      <c r="T6" s="10" t="s">
        <v>191</v>
      </c>
      <c r="U6" s="10" t="s">
        <v>67</v>
      </c>
      <c r="V6" s="10" t="s">
        <v>68</v>
      </c>
      <c r="W6" s="10" t="s">
        <v>69</v>
      </c>
    </row>
    <row r="7" ht="40.5" customHeight="1" spans="1:23">
      <c r="A7" s="17"/>
      <c r="B7" s="17"/>
      <c r="C7" s="17"/>
      <c r="D7" s="17"/>
      <c r="E7" s="18"/>
      <c r="F7" s="18"/>
      <c r="G7" s="18"/>
      <c r="H7" s="18"/>
      <c r="I7" s="69"/>
      <c r="J7" s="54" t="s">
        <v>60</v>
      </c>
      <c r="K7" s="54" t="s">
        <v>240</v>
      </c>
      <c r="L7" s="54"/>
      <c r="M7" s="54"/>
      <c r="N7" s="18"/>
      <c r="O7" s="18"/>
      <c r="P7" s="18"/>
      <c r="Q7" s="18"/>
      <c r="R7" s="18"/>
      <c r="S7" s="18"/>
      <c r="T7" s="18"/>
      <c r="U7" s="19"/>
      <c r="V7" s="18"/>
      <c r="W7" s="18"/>
    </row>
    <row r="8" ht="15" customHeight="1" spans="1:23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  <c r="T8" s="20">
        <v>20</v>
      </c>
      <c r="U8" s="20">
        <v>21</v>
      </c>
      <c r="V8" s="20">
        <v>22</v>
      </c>
      <c r="W8" s="20">
        <v>23</v>
      </c>
    </row>
    <row r="9" ht="32.9" customHeight="1" spans="1:23">
      <c r="A9" s="117" t="s">
        <v>241</v>
      </c>
      <c r="B9" s="117"/>
      <c r="C9" s="117"/>
      <c r="D9" s="118"/>
      <c r="E9" s="118"/>
      <c r="F9" s="118"/>
      <c r="G9" s="118"/>
      <c r="H9" s="118"/>
      <c r="I9" s="23">
        <v>91000</v>
      </c>
      <c r="J9" s="23">
        <v>91000</v>
      </c>
      <c r="K9" s="23">
        <v>91000</v>
      </c>
      <c r="L9" s="124"/>
      <c r="M9" s="124"/>
      <c r="N9" s="124"/>
      <c r="O9" s="124"/>
      <c r="P9" s="124"/>
      <c r="Q9" s="124"/>
      <c r="R9" s="124"/>
      <c r="S9" s="124"/>
      <c r="T9" s="124"/>
      <c r="U9" s="97"/>
      <c r="V9" s="124"/>
      <c r="W9" s="124"/>
    </row>
    <row r="10" ht="32.9" customHeight="1" spans="1:23">
      <c r="A10" s="119" t="s">
        <v>242</v>
      </c>
      <c r="B10" s="120" t="s">
        <v>243</v>
      </c>
      <c r="C10" s="21" t="s">
        <v>241</v>
      </c>
      <c r="D10" s="119" t="s">
        <v>72</v>
      </c>
      <c r="E10" s="119" t="s">
        <v>89</v>
      </c>
      <c r="F10" s="119" t="s">
        <v>156</v>
      </c>
      <c r="G10" s="119" t="s">
        <v>244</v>
      </c>
      <c r="H10" s="119" t="s">
        <v>245</v>
      </c>
      <c r="I10" s="23">
        <v>91000</v>
      </c>
      <c r="J10" s="23">
        <v>91000</v>
      </c>
      <c r="K10" s="23">
        <v>91000</v>
      </c>
      <c r="L10" s="124"/>
      <c r="M10" s="124"/>
      <c r="N10" s="124"/>
      <c r="O10" s="124"/>
      <c r="P10" s="124"/>
      <c r="Q10" s="124"/>
      <c r="R10" s="124"/>
      <c r="S10" s="124"/>
      <c r="T10" s="124"/>
      <c r="U10" s="97"/>
      <c r="V10" s="124"/>
      <c r="W10" s="124"/>
    </row>
    <row r="11" ht="32.9" customHeight="1" spans="1:23">
      <c r="A11" s="121" t="s">
        <v>246</v>
      </c>
      <c r="B11" s="121"/>
      <c r="C11" s="121"/>
      <c r="D11" s="25"/>
      <c r="E11" s="25"/>
      <c r="F11" s="25"/>
      <c r="G11" s="25"/>
      <c r="H11" s="25"/>
      <c r="I11" s="23">
        <v>78600</v>
      </c>
      <c r="J11" s="23">
        <v>78600</v>
      </c>
      <c r="K11" s="23">
        <v>78600</v>
      </c>
      <c r="L11" s="124"/>
      <c r="M11" s="124"/>
      <c r="N11" s="124"/>
      <c r="O11" s="124"/>
      <c r="P11" s="124"/>
      <c r="Q11" s="124"/>
      <c r="R11" s="124"/>
      <c r="S11" s="124"/>
      <c r="T11" s="124"/>
      <c r="U11" s="97"/>
      <c r="V11" s="124"/>
      <c r="W11" s="124"/>
    </row>
    <row r="12" ht="32.9" customHeight="1" spans="1:23">
      <c r="A12" s="119" t="s">
        <v>242</v>
      </c>
      <c r="B12" s="119" t="s">
        <v>247</v>
      </c>
      <c r="C12" s="21" t="s">
        <v>246</v>
      </c>
      <c r="D12" s="119" t="s">
        <v>72</v>
      </c>
      <c r="E12" s="119" t="s">
        <v>89</v>
      </c>
      <c r="F12" s="119" t="s">
        <v>156</v>
      </c>
      <c r="G12" s="119" t="s">
        <v>248</v>
      </c>
      <c r="H12" s="119" t="s">
        <v>249</v>
      </c>
      <c r="I12" s="23">
        <v>78600</v>
      </c>
      <c r="J12" s="23">
        <v>78600</v>
      </c>
      <c r="K12" s="23">
        <v>78600</v>
      </c>
      <c r="L12" s="124"/>
      <c r="M12" s="124"/>
      <c r="N12" s="124"/>
      <c r="O12" s="124"/>
      <c r="P12" s="124"/>
      <c r="Q12" s="124"/>
      <c r="R12" s="124"/>
      <c r="S12" s="124"/>
      <c r="T12" s="124"/>
      <c r="U12" s="97"/>
      <c r="V12" s="124"/>
      <c r="W12" s="124"/>
    </row>
    <row r="13" ht="18.75" customHeight="1" spans="1:23">
      <c r="A13" s="34" t="s">
        <v>106</v>
      </c>
      <c r="B13" s="35"/>
      <c r="C13" s="35"/>
      <c r="D13" s="35"/>
      <c r="E13" s="35"/>
      <c r="F13" s="35"/>
      <c r="G13" s="35"/>
      <c r="H13" s="36"/>
      <c r="I13" s="23">
        <v>169600</v>
      </c>
      <c r="J13" s="23">
        <v>169600</v>
      </c>
      <c r="K13" s="125">
        <v>169600</v>
      </c>
      <c r="L13" s="124"/>
      <c r="M13" s="124"/>
      <c r="N13" s="124"/>
      <c r="O13" s="124"/>
      <c r="P13" s="124"/>
      <c r="Q13" s="124"/>
      <c r="R13" s="124"/>
      <c r="S13" s="124"/>
      <c r="T13" s="124"/>
      <c r="U13" s="97"/>
      <c r="V13" s="124"/>
      <c r="W13" s="124"/>
    </row>
  </sheetData>
  <mergeCells count="30">
    <mergeCell ref="A3:W3"/>
    <mergeCell ref="A4:I4"/>
    <mergeCell ref="J5:M5"/>
    <mergeCell ref="N5:P5"/>
    <mergeCell ref="R5:W5"/>
    <mergeCell ref="J6:K6"/>
    <mergeCell ref="A9:C9"/>
    <mergeCell ref="A11:C11"/>
    <mergeCell ref="A13:H13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29"/>
  <sheetViews>
    <sheetView showZeros="0" workbookViewId="0">
      <pane ySplit="1" topLeftCell="A2" activePane="bottomLeft" state="frozen"/>
      <selection/>
      <selection pane="bottomLeft" activeCell="K1" sqref="K$1:K$1048576"/>
    </sheetView>
  </sheetViews>
  <sheetFormatPr defaultColWidth="9.14166666666667" defaultRowHeight="12" customHeight="1"/>
  <cols>
    <col min="1" max="1" width="34.275" customWidth="1"/>
    <col min="2" max="2" width="29" customWidth="1"/>
    <col min="3" max="3" width="17.175" customWidth="1"/>
    <col min="4" max="4" width="21.025" customWidth="1"/>
    <col min="5" max="5" width="23.575" customWidth="1"/>
    <col min="6" max="6" width="11.275" customWidth="1"/>
    <col min="7" max="7" width="10.3166666666667" customWidth="1"/>
    <col min="8" max="8" width="9.31666666666667" customWidth="1"/>
    <col min="9" max="9" width="13.425" customWidth="1"/>
    <col min="10" max="10" width="57.37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0:10">
      <c r="J2" s="61" t="s">
        <v>250</v>
      </c>
    </row>
    <row r="3" ht="28.5" customHeight="1" spans="1:10">
      <c r="A3" s="49" t="s">
        <v>251</v>
      </c>
      <c r="B3" s="29"/>
      <c r="C3" s="29"/>
      <c r="D3" s="29"/>
      <c r="E3" s="29"/>
      <c r="F3" s="50"/>
      <c r="G3" s="29"/>
      <c r="H3" s="50"/>
      <c r="I3" s="50"/>
      <c r="J3" s="29"/>
    </row>
    <row r="4" ht="15" customHeight="1" spans="1:1">
      <c r="A4" s="110" t="s">
        <v>2</v>
      </c>
    </row>
    <row r="5" ht="14.25" customHeight="1" spans="1:10">
      <c r="A5" s="54" t="s">
        <v>252</v>
      </c>
      <c r="B5" s="54" t="s">
        <v>253</v>
      </c>
      <c r="C5" s="54" t="s">
        <v>254</v>
      </c>
      <c r="D5" s="54" t="s">
        <v>255</v>
      </c>
      <c r="E5" s="54" t="s">
        <v>256</v>
      </c>
      <c r="F5" s="55" t="s">
        <v>257</v>
      </c>
      <c r="G5" s="54" t="s">
        <v>258</v>
      </c>
      <c r="H5" s="55" t="s">
        <v>259</v>
      </c>
      <c r="I5" s="55" t="s">
        <v>260</v>
      </c>
      <c r="J5" s="54" t="s">
        <v>261</v>
      </c>
    </row>
    <row r="6" ht="14.25" customHeight="1" spans="1:10">
      <c r="A6" s="54">
        <v>1</v>
      </c>
      <c r="B6" s="54">
        <v>2</v>
      </c>
      <c r="C6" s="54">
        <v>3</v>
      </c>
      <c r="D6" s="54">
        <v>4</v>
      </c>
      <c r="E6" s="54">
        <v>5</v>
      </c>
      <c r="F6" s="55">
        <v>6</v>
      </c>
      <c r="G6" s="54">
        <v>7</v>
      </c>
      <c r="H6" s="55">
        <v>8</v>
      </c>
      <c r="I6" s="55">
        <v>9</v>
      </c>
      <c r="J6" s="54">
        <v>10</v>
      </c>
    </row>
    <row r="7" ht="15" customHeight="1" spans="1:10">
      <c r="A7" s="111" t="s">
        <v>72</v>
      </c>
      <c r="B7" s="112"/>
      <c r="C7" s="112"/>
      <c r="D7" s="112"/>
      <c r="E7" s="111"/>
      <c r="F7" s="112"/>
      <c r="G7" s="111"/>
      <c r="H7" s="112"/>
      <c r="I7" s="112"/>
      <c r="J7" s="111"/>
    </row>
    <row r="8" ht="48" customHeight="1" spans="1:10">
      <c r="A8" s="111" t="str">
        <f>"   "&amp;"云岭乡中心幼儿园生均公用经费"</f>
        <v>   云岭乡中心幼儿园生均公用经费</v>
      </c>
      <c r="B8" s="113" t="s">
        <v>262</v>
      </c>
      <c r="C8" s="114"/>
      <c r="D8" s="114"/>
      <c r="E8" s="114"/>
      <c r="F8" s="115"/>
      <c r="G8" s="114"/>
      <c r="H8" s="115"/>
      <c r="I8" s="115"/>
      <c r="J8" s="114"/>
    </row>
    <row r="9" ht="33.75" customHeight="1" spans="1:10">
      <c r="A9" s="111"/>
      <c r="B9" s="113"/>
      <c r="C9" s="114" t="s">
        <v>263</v>
      </c>
      <c r="D9" s="114" t="s">
        <v>264</v>
      </c>
      <c r="E9" s="114" t="s">
        <v>265</v>
      </c>
      <c r="F9" s="115" t="s">
        <v>266</v>
      </c>
      <c r="G9" s="114" t="s">
        <v>149</v>
      </c>
      <c r="H9" s="115" t="s">
        <v>267</v>
      </c>
      <c r="I9" s="115" t="s">
        <v>268</v>
      </c>
      <c r="J9" s="114" t="s">
        <v>269</v>
      </c>
    </row>
    <row r="10" ht="33.75" customHeight="1" spans="1:10">
      <c r="A10" s="25"/>
      <c r="B10" s="25"/>
      <c r="C10" s="114" t="s">
        <v>263</v>
      </c>
      <c r="D10" s="114" t="s">
        <v>264</v>
      </c>
      <c r="E10" s="114" t="s">
        <v>270</v>
      </c>
      <c r="F10" s="115" t="s">
        <v>266</v>
      </c>
      <c r="G10" s="114" t="s">
        <v>153</v>
      </c>
      <c r="H10" s="115" t="s">
        <v>271</v>
      </c>
      <c r="I10" s="115" t="s">
        <v>268</v>
      </c>
      <c r="J10" s="114" t="s">
        <v>272</v>
      </c>
    </row>
    <row r="11" ht="33.75" customHeight="1" spans="1:10">
      <c r="A11" s="25"/>
      <c r="B11" s="25"/>
      <c r="C11" s="114" t="s">
        <v>263</v>
      </c>
      <c r="D11" s="114" t="s">
        <v>264</v>
      </c>
      <c r="E11" s="114" t="s">
        <v>273</v>
      </c>
      <c r="F11" s="115" t="s">
        <v>266</v>
      </c>
      <c r="G11" s="114" t="s">
        <v>274</v>
      </c>
      <c r="H11" s="115" t="s">
        <v>267</v>
      </c>
      <c r="I11" s="115" t="s">
        <v>268</v>
      </c>
      <c r="J11" s="114" t="s">
        <v>275</v>
      </c>
    </row>
    <row r="12" ht="33.75" customHeight="1" spans="1:10">
      <c r="A12" s="25"/>
      <c r="B12" s="25"/>
      <c r="C12" s="114" t="s">
        <v>263</v>
      </c>
      <c r="D12" s="114" t="s">
        <v>264</v>
      </c>
      <c r="E12" s="114" t="s">
        <v>276</v>
      </c>
      <c r="F12" s="115" t="s">
        <v>266</v>
      </c>
      <c r="G12" s="114" t="s">
        <v>274</v>
      </c>
      <c r="H12" s="115" t="s">
        <v>277</v>
      </c>
      <c r="I12" s="115" t="s">
        <v>268</v>
      </c>
      <c r="J12" s="114" t="s">
        <v>278</v>
      </c>
    </row>
    <row r="13" ht="33.75" customHeight="1" spans="1:10">
      <c r="A13" s="25"/>
      <c r="B13" s="25"/>
      <c r="C13" s="114" t="s">
        <v>263</v>
      </c>
      <c r="D13" s="114" t="s">
        <v>279</v>
      </c>
      <c r="E13" s="114" t="s">
        <v>280</v>
      </c>
      <c r="F13" s="115" t="s">
        <v>281</v>
      </c>
      <c r="G13" s="114" t="s">
        <v>282</v>
      </c>
      <c r="H13" s="115" t="s">
        <v>283</v>
      </c>
      <c r="I13" s="115" t="s">
        <v>268</v>
      </c>
      <c r="J13" s="114" t="s">
        <v>284</v>
      </c>
    </row>
    <row r="14" ht="33.75" customHeight="1" spans="1:10">
      <c r="A14" s="25"/>
      <c r="B14" s="25"/>
      <c r="C14" s="114" t="s">
        <v>263</v>
      </c>
      <c r="D14" s="114" t="s">
        <v>279</v>
      </c>
      <c r="E14" s="114" t="s">
        <v>285</v>
      </c>
      <c r="F14" s="115" t="s">
        <v>281</v>
      </c>
      <c r="G14" s="114" t="s">
        <v>282</v>
      </c>
      <c r="H14" s="115" t="s">
        <v>283</v>
      </c>
      <c r="I14" s="115" t="s">
        <v>268</v>
      </c>
      <c r="J14" s="114" t="s">
        <v>272</v>
      </c>
    </row>
    <row r="15" ht="33.75" customHeight="1" spans="1:10">
      <c r="A15" s="25"/>
      <c r="B15" s="25"/>
      <c r="C15" s="114" t="s">
        <v>263</v>
      </c>
      <c r="D15" s="114" t="s">
        <v>286</v>
      </c>
      <c r="E15" s="114" t="s">
        <v>287</v>
      </c>
      <c r="F15" s="115" t="s">
        <v>281</v>
      </c>
      <c r="G15" s="114" t="s">
        <v>288</v>
      </c>
      <c r="H15" s="115" t="s">
        <v>289</v>
      </c>
      <c r="I15" s="115" t="s">
        <v>290</v>
      </c>
      <c r="J15" s="114" t="s">
        <v>291</v>
      </c>
    </row>
    <row r="16" ht="33.75" customHeight="1" spans="1:10">
      <c r="A16" s="25"/>
      <c r="B16" s="25"/>
      <c r="C16" s="114" t="s">
        <v>263</v>
      </c>
      <c r="D16" s="114" t="s">
        <v>286</v>
      </c>
      <c r="E16" s="114" t="s">
        <v>292</v>
      </c>
      <c r="F16" s="115" t="s">
        <v>281</v>
      </c>
      <c r="G16" s="114" t="s">
        <v>288</v>
      </c>
      <c r="H16" s="115" t="s">
        <v>289</v>
      </c>
      <c r="I16" s="115" t="s">
        <v>290</v>
      </c>
      <c r="J16" s="114" t="s">
        <v>293</v>
      </c>
    </row>
    <row r="17" ht="33.75" customHeight="1" spans="1:10">
      <c r="A17" s="25"/>
      <c r="B17" s="25"/>
      <c r="C17" s="114" t="s">
        <v>263</v>
      </c>
      <c r="D17" s="114" t="s">
        <v>286</v>
      </c>
      <c r="E17" s="114" t="s">
        <v>273</v>
      </c>
      <c r="F17" s="115" t="s">
        <v>281</v>
      </c>
      <c r="G17" s="114" t="s">
        <v>288</v>
      </c>
      <c r="H17" s="115" t="s">
        <v>289</v>
      </c>
      <c r="I17" s="115" t="s">
        <v>290</v>
      </c>
      <c r="J17" s="114" t="s">
        <v>294</v>
      </c>
    </row>
    <row r="18" ht="33.75" customHeight="1" spans="1:10">
      <c r="A18" s="25"/>
      <c r="B18" s="25"/>
      <c r="C18" s="114" t="s">
        <v>263</v>
      </c>
      <c r="D18" s="114" t="s">
        <v>286</v>
      </c>
      <c r="E18" s="114" t="s">
        <v>295</v>
      </c>
      <c r="F18" s="115" t="s">
        <v>281</v>
      </c>
      <c r="G18" s="114" t="s">
        <v>288</v>
      </c>
      <c r="H18" s="115" t="s">
        <v>289</v>
      </c>
      <c r="I18" s="115" t="s">
        <v>290</v>
      </c>
      <c r="J18" s="114" t="s">
        <v>296</v>
      </c>
    </row>
    <row r="19" ht="33.75" customHeight="1" spans="1:10">
      <c r="A19" s="25"/>
      <c r="B19" s="25"/>
      <c r="C19" s="114" t="s">
        <v>297</v>
      </c>
      <c r="D19" s="114" t="s">
        <v>298</v>
      </c>
      <c r="E19" s="114" t="s">
        <v>299</v>
      </c>
      <c r="F19" s="115" t="s">
        <v>281</v>
      </c>
      <c r="G19" s="114" t="s">
        <v>300</v>
      </c>
      <c r="H19" s="115" t="s">
        <v>289</v>
      </c>
      <c r="I19" s="115" t="s">
        <v>290</v>
      </c>
      <c r="J19" s="114" t="s">
        <v>301</v>
      </c>
    </row>
    <row r="20" ht="33.75" customHeight="1" spans="1:10">
      <c r="A20" s="25"/>
      <c r="B20" s="25"/>
      <c r="C20" s="114" t="s">
        <v>297</v>
      </c>
      <c r="D20" s="114" t="s">
        <v>298</v>
      </c>
      <c r="E20" s="114" t="s">
        <v>302</v>
      </c>
      <c r="F20" s="115" t="s">
        <v>281</v>
      </c>
      <c r="G20" s="114" t="s">
        <v>303</v>
      </c>
      <c r="H20" s="115" t="s">
        <v>289</v>
      </c>
      <c r="I20" s="115" t="s">
        <v>290</v>
      </c>
      <c r="J20" s="114" t="s">
        <v>304</v>
      </c>
    </row>
    <row r="21" ht="33.75" customHeight="1" spans="1:10">
      <c r="A21" s="25"/>
      <c r="B21" s="25"/>
      <c r="C21" s="114" t="s">
        <v>297</v>
      </c>
      <c r="D21" s="114" t="s">
        <v>305</v>
      </c>
      <c r="E21" s="114" t="s">
        <v>306</v>
      </c>
      <c r="F21" s="115" t="s">
        <v>281</v>
      </c>
      <c r="G21" s="114" t="s">
        <v>300</v>
      </c>
      <c r="H21" s="115" t="s">
        <v>289</v>
      </c>
      <c r="I21" s="115" t="s">
        <v>290</v>
      </c>
      <c r="J21" s="114" t="s">
        <v>307</v>
      </c>
    </row>
    <row r="22" ht="33.75" customHeight="1" spans="1:10">
      <c r="A22" s="25"/>
      <c r="B22" s="25"/>
      <c r="C22" s="114" t="s">
        <v>308</v>
      </c>
      <c r="D22" s="114" t="s">
        <v>309</v>
      </c>
      <c r="E22" s="114" t="s">
        <v>310</v>
      </c>
      <c r="F22" s="115" t="s">
        <v>266</v>
      </c>
      <c r="G22" s="114" t="s">
        <v>311</v>
      </c>
      <c r="H22" s="115" t="s">
        <v>283</v>
      </c>
      <c r="I22" s="115" t="s">
        <v>268</v>
      </c>
      <c r="J22" s="114" t="s">
        <v>312</v>
      </c>
    </row>
    <row r="23" ht="44" customHeight="1" spans="1:10">
      <c r="A23" s="111" t="str">
        <f>"   "&amp;"乡村教师生活补助经费"</f>
        <v>   乡村教师生活补助经费</v>
      </c>
      <c r="B23" s="113" t="s">
        <v>313</v>
      </c>
      <c r="C23" s="25"/>
      <c r="D23" s="25"/>
      <c r="E23" s="25"/>
      <c r="F23" s="25"/>
      <c r="G23" s="25"/>
      <c r="H23" s="25"/>
      <c r="I23" s="25"/>
      <c r="J23" s="25"/>
    </row>
    <row r="24" ht="33.75" customHeight="1" spans="1:10">
      <c r="A24" s="25"/>
      <c r="B24" s="25"/>
      <c r="C24" s="114" t="s">
        <v>263</v>
      </c>
      <c r="D24" s="114" t="s">
        <v>264</v>
      </c>
      <c r="E24" s="114" t="s">
        <v>314</v>
      </c>
      <c r="F24" s="115" t="s">
        <v>281</v>
      </c>
      <c r="G24" s="114" t="s">
        <v>315</v>
      </c>
      <c r="H24" s="115" t="s">
        <v>316</v>
      </c>
      <c r="I24" s="115" t="s">
        <v>268</v>
      </c>
      <c r="J24" s="114" t="s">
        <v>317</v>
      </c>
    </row>
    <row r="25" ht="33.75" customHeight="1" spans="1:10">
      <c r="A25" s="25"/>
      <c r="B25" s="25"/>
      <c r="C25" s="114" t="s">
        <v>263</v>
      </c>
      <c r="D25" s="114" t="s">
        <v>279</v>
      </c>
      <c r="E25" s="114" t="s">
        <v>318</v>
      </c>
      <c r="F25" s="115" t="s">
        <v>281</v>
      </c>
      <c r="G25" s="114" t="s">
        <v>282</v>
      </c>
      <c r="H25" s="115" t="s">
        <v>283</v>
      </c>
      <c r="I25" s="115" t="s">
        <v>290</v>
      </c>
      <c r="J25" s="114" t="s">
        <v>319</v>
      </c>
    </row>
    <row r="26" ht="33.75" customHeight="1" spans="1:10">
      <c r="A26" s="25"/>
      <c r="B26" s="25"/>
      <c r="C26" s="114" t="s">
        <v>263</v>
      </c>
      <c r="D26" s="114" t="s">
        <v>286</v>
      </c>
      <c r="E26" s="114" t="s">
        <v>320</v>
      </c>
      <c r="F26" s="115" t="s">
        <v>281</v>
      </c>
      <c r="G26" s="114" t="s">
        <v>321</v>
      </c>
      <c r="H26" s="115" t="s">
        <v>289</v>
      </c>
      <c r="I26" s="115" t="s">
        <v>268</v>
      </c>
      <c r="J26" s="114" t="s">
        <v>320</v>
      </c>
    </row>
    <row r="27" ht="33.75" customHeight="1" spans="1:10">
      <c r="A27" s="25"/>
      <c r="B27" s="25"/>
      <c r="C27" s="114" t="s">
        <v>263</v>
      </c>
      <c r="D27" s="114" t="s">
        <v>322</v>
      </c>
      <c r="E27" s="114" t="s">
        <v>323</v>
      </c>
      <c r="F27" s="115" t="s">
        <v>281</v>
      </c>
      <c r="G27" s="114" t="s">
        <v>324</v>
      </c>
      <c r="H27" s="115" t="s">
        <v>325</v>
      </c>
      <c r="I27" s="115" t="s">
        <v>268</v>
      </c>
      <c r="J27" s="114" t="s">
        <v>326</v>
      </c>
    </row>
    <row r="28" ht="33.75" customHeight="1" spans="1:10">
      <c r="A28" s="25"/>
      <c r="B28" s="25"/>
      <c r="C28" s="114" t="s">
        <v>297</v>
      </c>
      <c r="D28" s="114" t="s">
        <v>305</v>
      </c>
      <c r="E28" s="114" t="s">
        <v>327</v>
      </c>
      <c r="F28" s="115" t="s">
        <v>281</v>
      </c>
      <c r="G28" s="114" t="s">
        <v>328</v>
      </c>
      <c r="H28" s="115" t="s">
        <v>283</v>
      </c>
      <c r="I28" s="115" t="s">
        <v>290</v>
      </c>
      <c r="J28" s="114" t="s">
        <v>327</v>
      </c>
    </row>
    <row r="29" ht="33.75" customHeight="1" spans="1:10">
      <c r="A29" s="25"/>
      <c r="B29" s="25"/>
      <c r="C29" s="114" t="s">
        <v>308</v>
      </c>
      <c r="D29" s="114" t="s">
        <v>309</v>
      </c>
      <c r="E29" s="114" t="s">
        <v>329</v>
      </c>
      <c r="F29" s="115" t="s">
        <v>266</v>
      </c>
      <c r="G29" s="114" t="s">
        <v>311</v>
      </c>
      <c r="H29" s="115" t="s">
        <v>283</v>
      </c>
      <c r="I29" s="115" t="s">
        <v>290</v>
      </c>
      <c r="J29" s="114" t="s">
        <v>330</v>
      </c>
    </row>
  </sheetData>
  <mergeCells count="2">
    <mergeCell ref="A3:J3"/>
    <mergeCell ref="A4:H4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1"/>
  <sheetViews>
    <sheetView showZeros="0" workbookViewId="0">
      <pane ySplit="1" topLeftCell="A2" activePane="bottomLeft" state="frozen"/>
      <selection/>
      <selection pane="bottomLeft" activeCell="B17" sqref="B17"/>
    </sheetView>
  </sheetViews>
  <sheetFormatPr defaultColWidth="9.14166666666667" defaultRowHeight="14.25" customHeight="1" outlineLevelCol="5"/>
  <cols>
    <col min="1" max="1" width="29.025" customWidth="1"/>
    <col min="2" max="2" width="28.6" customWidth="1"/>
    <col min="3" max="3" width="31.6" customWidth="1"/>
    <col min="4" max="6" width="33.45" customWidth="1"/>
  </cols>
  <sheetData>
    <row r="1" customHeight="1" spans="1:6">
      <c r="A1" s="1"/>
      <c r="B1" s="1"/>
      <c r="C1" s="1"/>
      <c r="D1" s="1"/>
      <c r="E1" s="1"/>
      <c r="F1" s="1"/>
    </row>
    <row r="2" ht="15.75" customHeight="1" spans="6:6">
      <c r="F2" s="62" t="s">
        <v>331</v>
      </c>
    </row>
    <row r="3" ht="28.5" customHeight="1" spans="1:6">
      <c r="A3" s="29" t="s">
        <v>332</v>
      </c>
      <c r="B3" s="29"/>
      <c r="C3" s="29"/>
      <c r="D3" s="29"/>
      <c r="E3" s="29"/>
      <c r="F3" s="29"/>
    </row>
    <row r="4" ht="15" customHeight="1" spans="1:6">
      <c r="A4" s="5" t="str">
        <f>"单位名称："&amp;"云岭乡中心幼儿园"</f>
        <v>单位名称：云岭乡中心幼儿园</v>
      </c>
      <c r="B4" s="5" t="s">
        <v>333</v>
      </c>
      <c r="C4" s="106"/>
      <c r="D4" s="65"/>
      <c r="E4" s="65"/>
      <c r="F4" s="107" t="s">
        <v>3</v>
      </c>
    </row>
    <row r="5" ht="18.75" customHeight="1" spans="1:6">
      <c r="A5" s="10" t="s">
        <v>177</v>
      </c>
      <c r="B5" s="10" t="s">
        <v>75</v>
      </c>
      <c r="C5" s="10" t="s">
        <v>76</v>
      </c>
      <c r="D5" s="16" t="s">
        <v>334</v>
      </c>
      <c r="E5" s="69"/>
      <c r="F5" s="69"/>
    </row>
    <row r="6" ht="30" customHeight="1" spans="1:6">
      <c r="A6" s="19"/>
      <c r="B6" s="19"/>
      <c r="C6" s="19"/>
      <c r="D6" s="16" t="s">
        <v>58</v>
      </c>
      <c r="E6" s="69" t="s">
        <v>84</v>
      </c>
      <c r="F6" s="69" t="s">
        <v>85</v>
      </c>
    </row>
    <row r="7" ht="16.5" customHeight="1" spans="1:6">
      <c r="A7" s="69">
        <v>1</v>
      </c>
      <c r="B7" s="69">
        <v>2</v>
      </c>
      <c r="C7" s="69">
        <v>3</v>
      </c>
      <c r="D7" s="69">
        <v>4</v>
      </c>
      <c r="E7" s="69">
        <v>5</v>
      </c>
      <c r="F7" s="69">
        <v>6</v>
      </c>
    </row>
    <row r="8" ht="20.25" customHeight="1" spans="1:6">
      <c r="A8" s="31"/>
      <c r="B8" s="31"/>
      <c r="C8" s="31"/>
      <c r="D8" s="24"/>
      <c r="E8" s="24"/>
      <c r="F8" s="24"/>
    </row>
    <row r="9" ht="17.25" customHeight="1" spans="1:6">
      <c r="A9" s="108" t="s">
        <v>106</v>
      </c>
      <c r="B9" s="109"/>
      <c r="C9" s="109" t="s">
        <v>106</v>
      </c>
      <c r="D9" s="24"/>
      <c r="E9" s="24"/>
      <c r="F9" s="24"/>
    </row>
    <row r="11" customHeight="1" spans="1:1">
      <c r="A11" t="s">
        <v>335</v>
      </c>
    </row>
  </sheetData>
  <mergeCells count="7">
    <mergeCell ref="A3:F3"/>
    <mergeCell ref="A4:C4"/>
    <mergeCell ref="D5:F5"/>
    <mergeCell ref="A9:C9"/>
    <mergeCell ref="A5:A6"/>
    <mergeCell ref="B5:B6"/>
    <mergeCell ref="C5:C6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3"/>
  <sheetViews>
    <sheetView showZeros="0" workbookViewId="0">
      <pane ySplit="1" topLeftCell="A2" activePane="bottomLeft" state="frozen"/>
      <selection/>
      <selection pane="bottomLeft" activeCell="A13" sqref="A13"/>
    </sheetView>
  </sheetViews>
  <sheetFormatPr defaultColWidth="9.14166666666667" defaultRowHeight="14.25" customHeight="1"/>
  <cols>
    <col min="1" max="1" width="39.1416666666667" customWidth="1"/>
    <col min="2" max="2" width="21.7166666666667" customWidth="1"/>
    <col min="3" max="3" width="35.275" customWidth="1"/>
    <col min="4" max="4" width="7.71666666666667" customWidth="1"/>
    <col min="5" max="5" width="10.275" customWidth="1"/>
    <col min="6" max="11" width="14.7416666666667" customWidth="1"/>
    <col min="12" max="16" width="12.575" customWidth="1"/>
    <col min="17" max="17" width="10.425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3.5" customHeight="1" spans="15:17">
      <c r="O2" s="61"/>
      <c r="P2" s="61"/>
      <c r="Q2" s="104" t="s">
        <v>336</v>
      </c>
    </row>
    <row r="3" ht="27.75" customHeight="1" spans="1:17">
      <c r="A3" s="63" t="s">
        <v>337</v>
      </c>
      <c r="B3" s="29"/>
      <c r="C3" s="29"/>
      <c r="D3" s="29"/>
      <c r="E3" s="29"/>
      <c r="F3" s="29"/>
      <c r="G3" s="29"/>
      <c r="H3" s="29"/>
      <c r="I3" s="29"/>
      <c r="J3" s="29"/>
      <c r="K3" s="50"/>
      <c r="L3" s="29"/>
      <c r="M3" s="29"/>
      <c r="N3" s="29"/>
      <c r="O3" s="50"/>
      <c r="P3" s="50"/>
      <c r="Q3" s="29"/>
    </row>
    <row r="4" ht="18.75" customHeight="1" spans="1:17">
      <c r="A4" s="42" t="str">
        <f>"单位名称："&amp;"云岭乡中心幼儿园"</f>
        <v>单位名称：云岭乡中心幼儿园</v>
      </c>
      <c r="B4" s="98"/>
      <c r="C4" s="98"/>
      <c r="D4" s="98"/>
      <c r="E4" s="98"/>
      <c r="F4" s="98"/>
      <c r="G4" s="7"/>
      <c r="H4" s="7"/>
      <c r="I4" s="7"/>
      <c r="J4" s="7"/>
      <c r="O4" s="70"/>
      <c r="P4" s="70"/>
      <c r="Q4" s="105" t="s">
        <v>167</v>
      </c>
    </row>
    <row r="5" ht="15.75" customHeight="1" spans="1:17">
      <c r="A5" s="10" t="s">
        <v>338</v>
      </c>
      <c r="B5" s="74" t="s">
        <v>339</v>
      </c>
      <c r="C5" s="74" t="s">
        <v>340</v>
      </c>
      <c r="D5" s="74" t="s">
        <v>341</v>
      </c>
      <c r="E5" s="74" t="s">
        <v>342</v>
      </c>
      <c r="F5" s="74" t="s">
        <v>343</v>
      </c>
      <c r="G5" s="75" t="s">
        <v>184</v>
      </c>
      <c r="H5" s="75"/>
      <c r="I5" s="75"/>
      <c r="J5" s="75"/>
      <c r="K5" s="76"/>
      <c r="L5" s="75"/>
      <c r="M5" s="75"/>
      <c r="N5" s="75"/>
      <c r="O5" s="91"/>
      <c r="P5" s="76"/>
      <c r="Q5" s="92"/>
    </row>
    <row r="6" ht="17.25" customHeight="1" spans="1:17">
      <c r="A6" s="15"/>
      <c r="B6" s="77"/>
      <c r="C6" s="77"/>
      <c r="D6" s="77"/>
      <c r="E6" s="77"/>
      <c r="F6" s="77"/>
      <c r="G6" s="77" t="s">
        <v>58</v>
      </c>
      <c r="H6" s="77" t="s">
        <v>61</v>
      </c>
      <c r="I6" s="77" t="s">
        <v>344</v>
      </c>
      <c r="J6" s="77" t="s">
        <v>345</v>
      </c>
      <c r="K6" s="78" t="s">
        <v>346</v>
      </c>
      <c r="L6" s="93" t="s">
        <v>347</v>
      </c>
      <c r="M6" s="93"/>
      <c r="N6" s="93"/>
      <c r="O6" s="94"/>
      <c r="P6" s="95"/>
      <c r="Q6" s="79"/>
    </row>
    <row r="7" ht="54" customHeight="1" spans="1:17">
      <c r="A7" s="18"/>
      <c r="B7" s="79"/>
      <c r="C7" s="79"/>
      <c r="D7" s="79"/>
      <c r="E7" s="79"/>
      <c r="F7" s="79"/>
      <c r="G7" s="79"/>
      <c r="H7" s="79" t="s">
        <v>60</v>
      </c>
      <c r="I7" s="79"/>
      <c r="J7" s="79"/>
      <c r="K7" s="80"/>
      <c r="L7" s="79" t="s">
        <v>60</v>
      </c>
      <c r="M7" s="79" t="s">
        <v>71</v>
      </c>
      <c r="N7" s="79" t="s">
        <v>191</v>
      </c>
      <c r="O7" s="96" t="s">
        <v>67</v>
      </c>
      <c r="P7" s="80" t="s">
        <v>68</v>
      </c>
      <c r="Q7" s="79" t="s">
        <v>69</v>
      </c>
    </row>
    <row r="8" ht="15" customHeight="1" spans="1:17">
      <c r="A8" s="19">
        <v>1</v>
      </c>
      <c r="B8" s="99">
        <v>2</v>
      </c>
      <c r="C8" s="99">
        <v>3</v>
      </c>
      <c r="D8" s="99">
        <v>4</v>
      </c>
      <c r="E8" s="99">
        <v>5</v>
      </c>
      <c r="F8" s="99">
        <v>6</v>
      </c>
      <c r="G8" s="100">
        <v>7</v>
      </c>
      <c r="H8" s="100">
        <v>8</v>
      </c>
      <c r="I8" s="100">
        <v>9</v>
      </c>
      <c r="J8" s="100">
        <v>10</v>
      </c>
      <c r="K8" s="100">
        <v>11</v>
      </c>
      <c r="L8" s="100">
        <v>12</v>
      </c>
      <c r="M8" s="100">
        <v>13</v>
      </c>
      <c r="N8" s="100">
        <v>14</v>
      </c>
      <c r="O8" s="100">
        <v>15</v>
      </c>
      <c r="P8" s="100">
        <v>16</v>
      </c>
      <c r="Q8" s="100">
        <v>17</v>
      </c>
    </row>
    <row r="9" ht="21" customHeight="1" spans="1:17">
      <c r="A9" s="81"/>
      <c r="B9" s="82"/>
      <c r="C9" s="82"/>
      <c r="D9" s="82"/>
      <c r="E9" s="101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</row>
    <row r="10" ht="21" customHeight="1" spans="1:17">
      <c r="A10" s="81"/>
      <c r="B10" s="82"/>
      <c r="C10" s="82"/>
      <c r="D10" s="102"/>
      <c r="E10" s="103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1" ht="21" customHeight="1" spans="1:17">
      <c r="A11" s="84" t="s">
        <v>106</v>
      </c>
      <c r="B11" s="85"/>
      <c r="C11" s="85"/>
      <c r="D11" s="85"/>
      <c r="E11" s="101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3" customHeight="1" spans="1:1">
      <c r="A13" t="s">
        <v>348</v>
      </c>
    </row>
  </sheetData>
  <mergeCells count="16">
    <mergeCell ref="A3:Q3"/>
    <mergeCell ref="A4:F4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3"/>
  <sheetViews>
    <sheetView showZeros="0" workbookViewId="0">
      <pane ySplit="1" topLeftCell="A2" activePane="bottomLeft" state="frozen"/>
      <selection/>
      <selection pane="bottomLeft" activeCell="A13" sqref="A13"/>
    </sheetView>
  </sheetViews>
  <sheetFormatPr defaultColWidth="9.14166666666667" defaultRowHeight="14.25" customHeight="1"/>
  <cols>
    <col min="1" max="1" width="31.425" customWidth="1"/>
    <col min="2" max="2" width="21.7166666666667" customWidth="1"/>
    <col min="3" max="3" width="26.7166666666667" customWidth="1"/>
    <col min="4" max="14" width="16.6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3.5" customHeight="1" spans="1:14">
      <c r="A2" s="67"/>
      <c r="B2" s="67"/>
      <c r="C2" s="67"/>
      <c r="D2" s="67"/>
      <c r="E2" s="67"/>
      <c r="F2" s="67"/>
      <c r="G2" s="67"/>
      <c r="H2" s="71"/>
      <c r="I2" s="67"/>
      <c r="J2" s="67"/>
      <c r="K2" s="67"/>
      <c r="L2" s="61"/>
      <c r="M2" s="87"/>
      <c r="N2" s="88" t="s">
        <v>349</v>
      </c>
    </row>
    <row r="3" ht="27.75" customHeight="1" spans="1:14">
      <c r="A3" s="63" t="s">
        <v>350</v>
      </c>
      <c r="B3" s="72"/>
      <c r="C3" s="72"/>
      <c r="D3" s="72"/>
      <c r="E3" s="72"/>
      <c r="F3" s="72"/>
      <c r="G3" s="72"/>
      <c r="H3" s="73"/>
      <c r="I3" s="72"/>
      <c r="J3" s="72"/>
      <c r="K3" s="72"/>
      <c r="L3" s="50"/>
      <c r="M3" s="73"/>
      <c r="N3" s="72"/>
    </row>
    <row r="4" ht="18.75" customHeight="1" spans="1:14">
      <c r="A4" s="64" t="s">
        <v>2</v>
      </c>
      <c r="B4" s="65"/>
      <c r="C4" s="65"/>
      <c r="D4" s="65"/>
      <c r="E4" s="65"/>
      <c r="F4" s="65"/>
      <c r="G4" s="65"/>
      <c r="H4" s="71"/>
      <c r="I4" s="67"/>
      <c r="J4" s="67"/>
      <c r="K4" s="67"/>
      <c r="L4" s="70"/>
      <c r="M4" s="89"/>
      <c r="N4" s="90" t="s">
        <v>167</v>
      </c>
    </row>
    <row r="5" ht="15.75" customHeight="1" spans="1:14">
      <c r="A5" s="10" t="s">
        <v>338</v>
      </c>
      <c r="B5" s="74" t="s">
        <v>351</v>
      </c>
      <c r="C5" s="74" t="s">
        <v>352</v>
      </c>
      <c r="D5" s="75" t="s">
        <v>184</v>
      </c>
      <c r="E5" s="75"/>
      <c r="F5" s="75"/>
      <c r="G5" s="75"/>
      <c r="H5" s="76"/>
      <c r="I5" s="75"/>
      <c r="J5" s="75"/>
      <c r="K5" s="75"/>
      <c r="L5" s="91"/>
      <c r="M5" s="76"/>
      <c r="N5" s="92"/>
    </row>
    <row r="6" ht="17.25" customHeight="1" spans="1:14">
      <c r="A6" s="15"/>
      <c r="B6" s="77"/>
      <c r="C6" s="77"/>
      <c r="D6" s="77" t="s">
        <v>58</v>
      </c>
      <c r="E6" s="77" t="s">
        <v>61</v>
      </c>
      <c r="F6" s="77" t="s">
        <v>344</v>
      </c>
      <c r="G6" s="77" t="s">
        <v>345</v>
      </c>
      <c r="H6" s="78" t="s">
        <v>346</v>
      </c>
      <c r="I6" s="93" t="s">
        <v>347</v>
      </c>
      <c r="J6" s="93"/>
      <c r="K6" s="93"/>
      <c r="L6" s="94"/>
      <c r="M6" s="95"/>
      <c r="N6" s="79"/>
    </row>
    <row r="7" ht="54" customHeight="1" spans="1:14">
      <c r="A7" s="18"/>
      <c r="B7" s="79"/>
      <c r="C7" s="79"/>
      <c r="D7" s="79"/>
      <c r="E7" s="79"/>
      <c r="F7" s="79"/>
      <c r="G7" s="79"/>
      <c r="H7" s="80"/>
      <c r="I7" s="79" t="s">
        <v>60</v>
      </c>
      <c r="J7" s="79" t="s">
        <v>71</v>
      </c>
      <c r="K7" s="79" t="s">
        <v>191</v>
      </c>
      <c r="L7" s="96" t="s">
        <v>67</v>
      </c>
      <c r="M7" s="80" t="s">
        <v>68</v>
      </c>
      <c r="N7" s="79" t="s">
        <v>69</v>
      </c>
    </row>
    <row r="8" ht="15" customHeight="1" spans="1:14">
      <c r="A8" s="18">
        <v>1</v>
      </c>
      <c r="B8" s="79">
        <v>2</v>
      </c>
      <c r="C8" s="79">
        <v>3</v>
      </c>
      <c r="D8" s="80">
        <v>4</v>
      </c>
      <c r="E8" s="80">
        <v>5</v>
      </c>
      <c r="F8" s="80">
        <v>6</v>
      </c>
      <c r="G8" s="80">
        <v>7</v>
      </c>
      <c r="H8" s="80">
        <v>8</v>
      </c>
      <c r="I8" s="80">
        <v>9</v>
      </c>
      <c r="J8" s="80">
        <v>10</v>
      </c>
      <c r="K8" s="80">
        <v>11</v>
      </c>
      <c r="L8" s="80">
        <v>12</v>
      </c>
      <c r="M8" s="80">
        <v>13</v>
      </c>
      <c r="N8" s="80">
        <v>14</v>
      </c>
    </row>
    <row r="9" ht="21" customHeight="1" spans="1:14">
      <c r="A9" s="81"/>
      <c r="B9" s="82"/>
      <c r="C9" s="82"/>
      <c r="D9" s="83"/>
      <c r="E9" s="83"/>
      <c r="F9" s="83"/>
      <c r="G9" s="83"/>
      <c r="H9" s="83"/>
      <c r="I9" s="83"/>
      <c r="J9" s="83"/>
      <c r="K9" s="83"/>
      <c r="L9" s="97"/>
      <c r="M9" s="83"/>
      <c r="N9" s="83"/>
    </row>
    <row r="10" ht="21" customHeight="1" spans="1:14">
      <c r="A10" s="81"/>
      <c r="B10" s="82"/>
      <c r="C10" s="82"/>
      <c r="D10" s="83"/>
      <c r="E10" s="83"/>
      <c r="F10" s="83"/>
      <c r="G10" s="83"/>
      <c r="H10" s="83"/>
      <c r="I10" s="83"/>
      <c r="J10" s="83"/>
      <c r="K10" s="83"/>
      <c r="L10" s="97"/>
      <c r="M10" s="83"/>
      <c r="N10" s="83"/>
    </row>
    <row r="11" ht="21" customHeight="1" spans="1:14">
      <c r="A11" s="84" t="s">
        <v>106</v>
      </c>
      <c r="B11" s="85"/>
      <c r="C11" s="86"/>
      <c r="D11" s="83"/>
      <c r="E11" s="83"/>
      <c r="F11" s="83"/>
      <c r="G11" s="83"/>
      <c r="H11" s="83"/>
      <c r="I11" s="83"/>
      <c r="J11" s="83"/>
      <c r="K11" s="83"/>
      <c r="L11" s="97"/>
      <c r="M11" s="83"/>
      <c r="N11" s="83"/>
    </row>
    <row r="13" customHeight="1" spans="1:1">
      <c r="A13" t="s">
        <v>353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/>
  <cols>
    <col min="1" max="1" width="42.025" customWidth="1"/>
    <col min="2" max="15" width="17.175" customWidth="1"/>
    <col min="16" max="23" width="17.02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4:23">
      <c r="D2" s="62"/>
      <c r="W2" s="61" t="s">
        <v>354</v>
      </c>
    </row>
    <row r="3" ht="27.75" customHeight="1" spans="1:23">
      <c r="A3" s="63" t="s">
        <v>355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</row>
    <row r="4" ht="18" customHeight="1" spans="1:23">
      <c r="A4" s="64" t="s">
        <v>2</v>
      </c>
      <c r="B4" s="65"/>
      <c r="C4" s="65"/>
      <c r="D4" s="66"/>
      <c r="E4" s="67"/>
      <c r="F4" s="67"/>
      <c r="G4" s="67"/>
      <c r="H4" s="67"/>
      <c r="I4" s="67"/>
      <c r="W4" s="70" t="s">
        <v>167</v>
      </c>
    </row>
    <row r="5" ht="19.5" customHeight="1" spans="1:23">
      <c r="A5" s="16" t="s">
        <v>356</v>
      </c>
      <c r="B5" s="11" t="s">
        <v>184</v>
      </c>
      <c r="C5" s="12"/>
      <c r="D5" s="12"/>
      <c r="E5" s="11" t="s">
        <v>357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ht="40.5" customHeight="1" spans="1:23">
      <c r="A6" s="19"/>
      <c r="B6" s="30" t="s">
        <v>58</v>
      </c>
      <c r="C6" s="10" t="s">
        <v>61</v>
      </c>
      <c r="D6" s="68" t="s">
        <v>358</v>
      </c>
      <c r="E6" s="69" t="s">
        <v>359</v>
      </c>
      <c r="F6" s="69" t="s">
        <v>360</v>
      </c>
      <c r="G6" s="69" t="s">
        <v>361</v>
      </c>
      <c r="H6" s="69" t="s">
        <v>362</v>
      </c>
      <c r="I6" s="69" t="s">
        <v>363</v>
      </c>
      <c r="J6" s="69" t="s">
        <v>364</v>
      </c>
      <c r="K6" s="69" t="s">
        <v>365</v>
      </c>
      <c r="L6" s="69" t="s">
        <v>366</v>
      </c>
      <c r="M6" s="69" t="s">
        <v>367</v>
      </c>
      <c r="N6" s="69" t="s">
        <v>368</v>
      </c>
      <c r="O6" s="69" t="s">
        <v>369</v>
      </c>
      <c r="P6" s="69" t="s">
        <v>370</v>
      </c>
      <c r="Q6" s="69" t="s">
        <v>371</v>
      </c>
      <c r="R6" s="69" t="s">
        <v>372</v>
      </c>
      <c r="S6" s="69" t="s">
        <v>373</v>
      </c>
      <c r="T6" s="69" t="s">
        <v>374</v>
      </c>
      <c r="U6" s="69" t="s">
        <v>375</v>
      </c>
      <c r="V6" s="69" t="s">
        <v>376</v>
      </c>
      <c r="W6" s="69" t="s">
        <v>377</v>
      </c>
    </row>
    <row r="7" ht="19.5" customHeight="1" spans="1:23">
      <c r="A7" s="69">
        <v>1</v>
      </c>
      <c r="B7" s="69">
        <v>2</v>
      </c>
      <c r="C7" s="69">
        <v>3</v>
      </c>
      <c r="D7" s="11">
        <v>4</v>
      </c>
      <c r="E7" s="69">
        <v>5</v>
      </c>
      <c r="F7" s="69">
        <v>6</v>
      </c>
      <c r="G7" s="69">
        <v>7</v>
      </c>
      <c r="H7" s="11">
        <v>8</v>
      </c>
      <c r="I7" s="69">
        <v>9</v>
      </c>
      <c r="J7" s="69">
        <v>10</v>
      </c>
      <c r="K7" s="69">
        <v>11</v>
      </c>
      <c r="L7" s="11">
        <v>12</v>
      </c>
      <c r="M7" s="69">
        <v>13</v>
      </c>
      <c r="N7" s="69">
        <v>14</v>
      </c>
      <c r="O7" s="69">
        <v>15</v>
      </c>
      <c r="P7" s="11">
        <v>16</v>
      </c>
      <c r="Q7" s="69">
        <v>17</v>
      </c>
      <c r="R7" s="69">
        <v>18</v>
      </c>
      <c r="S7" s="69">
        <v>19</v>
      </c>
      <c r="T7" s="11">
        <v>20</v>
      </c>
      <c r="U7" s="11">
        <v>21</v>
      </c>
      <c r="V7" s="11">
        <v>22</v>
      </c>
      <c r="W7" s="69">
        <v>23</v>
      </c>
    </row>
    <row r="8" ht="28.4" customHeight="1" spans="1:23">
      <c r="A8" s="31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</row>
    <row r="9" ht="29.9" customHeight="1" spans="1:23">
      <c r="A9" s="31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</row>
    <row r="11" customHeight="1" spans="1:1">
      <c r="A11" t="s">
        <v>378</v>
      </c>
    </row>
  </sheetData>
  <mergeCells count="5">
    <mergeCell ref="A3:W3"/>
    <mergeCell ref="A4:I4"/>
    <mergeCell ref="B5:D5"/>
    <mergeCell ref="E5:W5"/>
    <mergeCell ref="A5:A6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166666666667" defaultRowHeight="12" customHeight="1"/>
  <cols>
    <col min="1" max="1" width="34.275" customWidth="1"/>
    <col min="2" max="2" width="29" customWidth="1"/>
    <col min="3" max="3" width="16.3166666666667" customWidth="1"/>
    <col min="4" max="4" width="15.6" customWidth="1"/>
    <col min="5" max="5" width="23.575" customWidth="1"/>
    <col min="6" max="6" width="11.275" customWidth="1"/>
    <col min="7" max="7" width="14.8833333333333" customWidth="1"/>
    <col min="8" max="8" width="10.8833333333333" customWidth="1"/>
    <col min="9" max="9" width="13.425" customWidth="1"/>
    <col min="10" max="10" width="32.02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0:10">
      <c r="J2" s="61" t="s">
        <v>379</v>
      </c>
    </row>
    <row r="3" ht="28.5" customHeight="1" spans="1:10">
      <c r="A3" s="49" t="s">
        <v>380</v>
      </c>
      <c r="B3" s="29"/>
      <c r="C3" s="29"/>
      <c r="D3" s="29"/>
      <c r="E3" s="29"/>
      <c r="F3" s="50"/>
      <c r="G3" s="29"/>
      <c r="H3" s="50"/>
      <c r="I3" s="50"/>
      <c r="J3" s="29"/>
    </row>
    <row r="4" ht="17.25" customHeight="1" spans="1:8">
      <c r="A4" s="51" t="str">
        <f>"单位名称："&amp;"云岭乡中心幼儿园"</f>
        <v>单位名称：云岭乡中心幼儿园</v>
      </c>
      <c r="B4" s="52"/>
      <c r="C4" s="53"/>
      <c r="D4" s="53"/>
      <c r="E4" s="53"/>
      <c r="F4" s="53"/>
      <c r="G4" s="53"/>
      <c r="H4" s="53"/>
    </row>
    <row r="5" ht="44.25" customHeight="1" spans="1:10">
      <c r="A5" s="54" t="s">
        <v>252</v>
      </c>
      <c r="B5" s="54" t="s">
        <v>253</v>
      </c>
      <c r="C5" s="54" t="s">
        <v>254</v>
      </c>
      <c r="D5" s="54" t="s">
        <v>255</v>
      </c>
      <c r="E5" s="54" t="s">
        <v>256</v>
      </c>
      <c r="F5" s="55" t="s">
        <v>257</v>
      </c>
      <c r="G5" s="54" t="s">
        <v>258</v>
      </c>
      <c r="H5" s="55" t="s">
        <v>259</v>
      </c>
      <c r="I5" s="55" t="s">
        <v>260</v>
      </c>
      <c r="J5" s="54" t="s">
        <v>261</v>
      </c>
    </row>
    <row r="6" ht="14.25" customHeight="1" spans="1:10">
      <c r="A6" s="54">
        <v>1</v>
      </c>
      <c r="B6" s="54">
        <v>2</v>
      </c>
      <c r="C6" s="54">
        <v>3</v>
      </c>
      <c r="D6" s="54">
        <v>4</v>
      </c>
      <c r="E6" s="54">
        <v>5</v>
      </c>
      <c r="F6" s="55">
        <v>6</v>
      </c>
      <c r="G6" s="54">
        <v>7</v>
      </c>
      <c r="H6" s="55">
        <v>8</v>
      </c>
      <c r="I6" s="55">
        <v>9</v>
      </c>
      <c r="J6" s="54">
        <v>10</v>
      </c>
    </row>
    <row r="7" ht="42" customHeight="1" spans="1:10">
      <c r="A7" s="56"/>
      <c r="B7" s="57"/>
      <c r="C7" s="57"/>
      <c r="D7" s="57"/>
      <c r="E7" s="58"/>
      <c r="F7" s="59"/>
      <c r="G7" s="58"/>
      <c r="H7" s="59"/>
      <c r="I7" s="59"/>
      <c r="J7" s="58"/>
    </row>
    <row r="8" ht="42" customHeight="1" spans="1:10">
      <c r="A8" s="56"/>
      <c r="B8" s="60"/>
      <c r="C8" s="60"/>
      <c r="D8" s="60"/>
      <c r="E8" s="56"/>
      <c r="F8" s="60"/>
      <c r="G8" s="56"/>
      <c r="H8" s="60"/>
      <c r="I8" s="60"/>
      <c r="J8" s="56"/>
    </row>
    <row r="10" customHeight="1" spans="1:1">
      <c r="A10" t="s">
        <v>378</v>
      </c>
    </row>
  </sheetData>
  <mergeCells count="2">
    <mergeCell ref="A3:J3"/>
    <mergeCell ref="A4:H4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8.85" defaultRowHeight="15" customHeight="1" outlineLevelCol="7"/>
  <cols>
    <col min="1" max="1" width="36.025" customWidth="1"/>
    <col min="2" max="2" width="19.7416666666667" customWidth="1"/>
    <col min="3" max="3" width="33.3166666666667" customWidth="1"/>
    <col min="4" max="4" width="34.7416666666667" customWidth="1"/>
    <col min="5" max="5" width="14.45" customWidth="1"/>
    <col min="6" max="6" width="17.175" customWidth="1"/>
    <col min="7" max="7" width="17.3166666666667" customWidth="1"/>
    <col min="8" max="8" width="28.3166666666667" customWidth="1"/>
  </cols>
  <sheetData>
    <row r="1" customHeight="1" spans="1:8">
      <c r="A1" s="38"/>
      <c r="B1" s="38"/>
      <c r="C1" s="38"/>
      <c r="D1" s="38"/>
      <c r="E1" s="38"/>
      <c r="F1" s="38"/>
      <c r="G1" s="38"/>
      <c r="H1" s="38"/>
    </row>
    <row r="2" ht="18.75" customHeight="1" spans="1:8">
      <c r="A2" s="39"/>
      <c r="B2" s="39"/>
      <c r="C2" s="39"/>
      <c r="D2" s="39"/>
      <c r="E2" s="39"/>
      <c r="F2" s="39"/>
      <c r="G2" s="39"/>
      <c r="H2" s="40" t="s">
        <v>381</v>
      </c>
    </row>
    <row r="3" ht="30.65" customHeight="1" spans="1:8">
      <c r="A3" s="41" t="s">
        <v>382</v>
      </c>
      <c r="B3" s="41"/>
      <c r="C3" s="41"/>
      <c r="D3" s="41"/>
      <c r="E3" s="41"/>
      <c r="F3" s="41"/>
      <c r="G3" s="41"/>
      <c r="H3" s="41"/>
    </row>
    <row r="4" ht="18.75" customHeight="1" spans="1:8">
      <c r="A4" s="42" t="str">
        <f>"单位名称："&amp;"云岭乡中心幼儿园"</f>
        <v>单位名称：云岭乡中心幼儿园</v>
      </c>
      <c r="B4" s="6"/>
      <c r="C4" s="43"/>
      <c r="D4" s="39"/>
      <c r="E4" s="39"/>
      <c r="F4" s="39"/>
      <c r="G4" s="39"/>
      <c r="H4" s="39"/>
    </row>
    <row r="5" ht="18.75" customHeight="1" spans="1:8">
      <c r="A5" s="44" t="s">
        <v>177</v>
      </c>
      <c r="B5" s="44" t="s">
        <v>383</v>
      </c>
      <c r="C5" s="44" t="s">
        <v>384</v>
      </c>
      <c r="D5" s="44" t="s">
        <v>385</v>
      </c>
      <c r="E5" s="44" t="s">
        <v>386</v>
      </c>
      <c r="F5" s="44" t="s">
        <v>387</v>
      </c>
      <c r="G5" s="44"/>
      <c r="H5" s="44"/>
    </row>
    <row r="6" ht="18.75" customHeight="1" spans="1:8">
      <c r="A6" s="44"/>
      <c r="B6" s="44"/>
      <c r="C6" s="44"/>
      <c r="D6" s="44"/>
      <c r="E6" s="44"/>
      <c r="F6" s="44" t="s">
        <v>342</v>
      </c>
      <c r="G6" s="44" t="s">
        <v>388</v>
      </c>
      <c r="H6" s="44" t="s">
        <v>389</v>
      </c>
    </row>
    <row r="7" ht="18.75" customHeight="1" spans="1:8">
      <c r="A7" s="45" t="s">
        <v>149</v>
      </c>
      <c r="B7" s="45" t="s">
        <v>150</v>
      </c>
      <c r="C7" s="45" t="s">
        <v>151</v>
      </c>
      <c r="D7" s="45" t="s">
        <v>152</v>
      </c>
      <c r="E7" s="45" t="s">
        <v>153</v>
      </c>
      <c r="F7" s="45" t="s">
        <v>154</v>
      </c>
      <c r="G7" s="45" t="s">
        <v>390</v>
      </c>
      <c r="H7" s="45" t="s">
        <v>391</v>
      </c>
    </row>
    <row r="8" ht="29.9" customHeight="1" spans="1:8">
      <c r="A8" s="46"/>
      <c r="B8" s="46"/>
      <c r="C8" s="46"/>
      <c r="D8" s="46"/>
      <c r="E8" s="44"/>
      <c r="F8" s="47"/>
      <c r="G8" s="48"/>
      <c r="H8" s="48"/>
    </row>
    <row r="9" ht="20.15" customHeight="1" spans="1:8">
      <c r="A9" s="44" t="s">
        <v>58</v>
      </c>
      <c r="B9" s="44"/>
      <c r="C9" s="44"/>
      <c r="D9" s="44"/>
      <c r="E9" s="44"/>
      <c r="F9" s="47"/>
      <c r="G9" s="48"/>
      <c r="H9" s="48"/>
    </row>
    <row r="11" customHeight="1" spans="1:1">
      <c r="A11" t="s">
        <v>392</v>
      </c>
    </row>
  </sheetData>
  <mergeCells count="9">
    <mergeCell ref="A3:H3"/>
    <mergeCell ref="A4:C4"/>
    <mergeCell ref="F5:H5"/>
    <mergeCell ref="A9:E9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3"/>
  <sheetViews>
    <sheetView showZeros="0" workbookViewId="0">
      <pane ySplit="1" topLeftCell="A2" activePane="bottomLeft" state="frozen"/>
      <selection/>
      <selection pane="bottomLeft" activeCell="C21" sqref="C21:C22"/>
    </sheetView>
  </sheetViews>
  <sheetFormatPr defaultColWidth="9.14166666666667" defaultRowHeight="14.25" customHeight="1"/>
  <cols>
    <col min="1" max="1" width="16.3166666666667" customWidth="1"/>
    <col min="2" max="2" width="29.025" customWidth="1"/>
    <col min="3" max="3" width="23.85" customWidth="1"/>
    <col min="4" max="7" width="19.6" customWidth="1"/>
    <col min="8" max="8" width="15.425" customWidth="1"/>
    <col min="9" max="11" width="19.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3.5" customHeight="1" spans="4:11">
      <c r="D2" s="2"/>
      <c r="E2" s="2"/>
      <c r="F2" s="2"/>
      <c r="G2" s="2"/>
      <c r="K2" s="3" t="s">
        <v>393</v>
      </c>
    </row>
    <row r="3" ht="27.75" customHeight="1" spans="1:11">
      <c r="A3" s="29" t="s">
        <v>394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ht="13.5" customHeight="1" spans="1:11">
      <c r="A4" s="5" t="str">
        <f>"单位名称："&amp;"云岭乡中心幼儿园"</f>
        <v>单位名称：云岭乡中心幼儿园</v>
      </c>
      <c r="B4" s="6"/>
      <c r="C4" s="6"/>
      <c r="D4" s="6"/>
      <c r="E4" s="6"/>
      <c r="F4" s="6"/>
      <c r="G4" s="6"/>
      <c r="H4" s="7"/>
      <c r="I4" s="7"/>
      <c r="J4" s="7"/>
      <c r="K4" s="8" t="s">
        <v>167</v>
      </c>
    </row>
    <row r="5" ht="21.75" customHeight="1" spans="1:11">
      <c r="A5" s="9" t="s">
        <v>237</v>
      </c>
      <c r="B5" s="9" t="s">
        <v>179</v>
      </c>
      <c r="C5" s="9" t="s">
        <v>238</v>
      </c>
      <c r="D5" s="10" t="s">
        <v>180</v>
      </c>
      <c r="E5" s="10" t="s">
        <v>181</v>
      </c>
      <c r="F5" s="10" t="s">
        <v>182</v>
      </c>
      <c r="G5" s="10" t="s">
        <v>183</v>
      </c>
      <c r="H5" s="16" t="s">
        <v>58</v>
      </c>
      <c r="I5" s="11" t="s">
        <v>395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30"/>
      <c r="I6" s="10" t="s">
        <v>61</v>
      </c>
      <c r="J6" s="10" t="s">
        <v>62</v>
      </c>
      <c r="K6" s="10" t="s">
        <v>63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60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7">
        <v>10</v>
      </c>
      <c r="K8" s="37">
        <v>11</v>
      </c>
    </row>
    <row r="9" ht="30.65" customHeight="1" spans="1:11">
      <c r="A9" s="31"/>
      <c r="B9" s="32"/>
      <c r="C9" s="31"/>
      <c r="D9" s="31"/>
      <c r="E9" s="31"/>
      <c r="F9" s="31"/>
      <c r="G9" s="31"/>
      <c r="H9" s="33"/>
      <c r="I9" s="33"/>
      <c r="J9" s="33"/>
      <c r="K9" s="33"/>
    </row>
    <row r="10" ht="30.65" customHeight="1" spans="1:11">
      <c r="A10" s="32"/>
      <c r="B10" s="32"/>
      <c r="C10" s="32"/>
      <c r="D10" s="32"/>
      <c r="E10" s="32"/>
      <c r="F10" s="32"/>
      <c r="G10" s="32"/>
      <c r="H10" s="33"/>
      <c r="I10" s="33"/>
      <c r="J10" s="33"/>
      <c r="K10" s="33"/>
    </row>
    <row r="11" ht="18.75" customHeight="1" spans="1:11">
      <c r="A11" s="34" t="s">
        <v>106</v>
      </c>
      <c r="B11" s="35"/>
      <c r="C11" s="35"/>
      <c r="D11" s="35"/>
      <c r="E11" s="35"/>
      <c r="F11" s="35"/>
      <c r="G11" s="36"/>
      <c r="H11" s="33"/>
      <c r="I11" s="33"/>
      <c r="J11" s="33"/>
      <c r="K11" s="33"/>
    </row>
    <row r="13" customHeight="1" spans="2:2">
      <c r="B13" t="s">
        <v>396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2"/>
  <sheetViews>
    <sheetView showZeros="0" workbookViewId="0">
      <pane ySplit="1" topLeftCell="A2" activePane="bottomLeft" state="frozen"/>
      <selection/>
      <selection pane="bottomLeft" activeCell="E15" sqref="E15"/>
    </sheetView>
  </sheetViews>
  <sheetFormatPr defaultColWidth="9.14166666666667" defaultRowHeight="14.25" customHeight="1" outlineLevelCol="6"/>
  <cols>
    <col min="1" max="1" width="37.7416666666667" customWidth="1"/>
    <col min="2" max="2" width="28" customWidth="1"/>
    <col min="3" max="3" width="37.6" customWidth="1"/>
    <col min="4" max="4" width="17.025" customWidth="1"/>
    <col min="5" max="7" width="27.0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397</v>
      </c>
    </row>
    <row r="3" ht="27.75" customHeight="1" spans="1:7">
      <c r="A3" s="4" t="s">
        <v>398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"单位名称："&amp;"云岭乡中心幼儿园"</f>
        <v>单位名称：云岭乡中心幼儿园</v>
      </c>
      <c r="B4" s="6"/>
      <c r="C4" s="6"/>
      <c r="D4" s="6"/>
      <c r="E4" s="7"/>
      <c r="F4" s="7"/>
      <c r="G4" s="8" t="s">
        <v>167</v>
      </c>
    </row>
    <row r="5" ht="21.75" customHeight="1" spans="1:7">
      <c r="A5" s="9" t="s">
        <v>238</v>
      </c>
      <c r="B5" s="9" t="s">
        <v>237</v>
      </c>
      <c r="C5" s="9" t="s">
        <v>179</v>
      </c>
      <c r="D5" s="10" t="s">
        <v>399</v>
      </c>
      <c r="E5" s="11" t="s">
        <v>61</v>
      </c>
      <c r="F5" s="12"/>
      <c r="G5" s="13"/>
    </row>
    <row r="6" ht="21.75" customHeight="1" spans="1:7">
      <c r="A6" s="14"/>
      <c r="B6" s="14"/>
      <c r="C6" s="14"/>
      <c r="D6" s="15"/>
      <c r="E6" s="16" t="s">
        <v>400</v>
      </c>
      <c r="F6" s="10" t="s">
        <v>401</v>
      </c>
      <c r="G6" s="10" t="s">
        <v>402</v>
      </c>
    </row>
    <row r="7" ht="40.5" customHeight="1" spans="1:7">
      <c r="A7" s="17"/>
      <c r="B7" s="17"/>
      <c r="C7" s="17"/>
      <c r="D7" s="18"/>
      <c r="E7" s="19"/>
      <c r="F7" s="18" t="s">
        <v>60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5" customHeight="1" spans="1:7">
      <c r="A9" s="21" t="s">
        <v>72</v>
      </c>
      <c r="B9" s="22"/>
      <c r="C9" s="22"/>
      <c r="D9" s="21"/>
      <c r="E9" s="23">
        <v>169600</v>
      </c>
      <c r="F9" s="20"/>
      <c r="G9" s="20"/>
    </row>
    <row r="10" ht="29.9" customHeight="1" spans="1:7">
      <c r="A10" s="21"/>
      <c r="B10" s="22" t="s">
        <v>403</v>
      </c>
      <c r="C10" s="22" t="s">
        <v>246</v>
      </c>
      <c r="D10" s="21" t="s">
        <v>404</v>
      </c>
      <c r="E10" s="23">
        <v>78600</v>
      </c>
      <c r="F10" s="24"/>
      <c r="G10" s="24"/>
    </row>
    <row r="11" ht="29.9" customHeight="1" spans="1:7">
      <c r="A11" s="25"/>
      <c r="B11" s="22" t="s">
        <v>403</v>
      </c>
      <c r="C11" s="22" t="s">
        <v>241</v>
      </c>
      <c r="D11" s="21" t="s">
        <v>404</v>
      </c>
      <c r="E11" s="23">
        <v>91000</v>
      </c>
      <c r="F11" s="24"/>
      <c r="G11" s="24"/>
    </row>
    <row r="12" ht="18.75" customHeight="1" spans="1:7">
      <c r="A12" s="26" t="s">
        <v>58</v>
      </c>
      <c r="B12" s="27" t="s">
        <v>405</v>
      </c>
      <c r="C12" s="27"/>
      <c r="D12" s="28"/>
      <c r="E12" s="23">
        <v>169600</v>
      </c>
      <c r="F12" s="24"/>
      <c r="G12" s="24"/>
    </row>
  </sheetData>
  <mergeCells count="11">
    <mergeCell ref="A3:G3"/>
    <mergeCell ref="A4:D4"/>
    <mergeCell ref="E5:G5"/>
    <mergeCell ref="A12:D12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省对下转移支付预算表09-1</vt:lpstr>
      <vt:lpstr>省对下转移支付绩效目标表09-2</vt:lpstr>
      <vt:lpstr>新增资产配置表10</vt:lpstr>
      <vt:lpstr>中央转移支付补助项目支出预算表11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风继续吹</cp:lastModifiedBy>
  <dcterms:created xsi:type="dcterms:W3CDTF">2025-01-21T02:50:00Z</dcterms:created>
  <dcterms:modified xsi:type="dcterms:W3CDTF">2025-03-11T07:35:59Z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947B1D663EAD40F5A4BA484810B40C57_13</vt:lpwstr>
  </property>
  <property fmtid="{D5CDD505-2E9C-101B-9397-08002B2CF9AE}" pid="3" name="KSOProductBuildVer">
    <vt:lpwstr>2052-12.1.0.20305</vt:lpwstr>
  </property>
</Properties>
</file>