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firstSheet="1" activeTab="1"/>
  </bookViews>
  <sheets>
    <sheet name="编办" sheetId="13" r:id="rId1"/>
    <sheet name="东竹林寺" sheetId="23" r:id="rId2"/>
  </sheets>
  <calcPr calcId="144525"/>
</workbook>
</file>

<file path=xl/sharedStrings.xml><?xml version="1.0" encoding="utf-8"?>
<sst xmlns="http://schemas.openxmlformats.org/spreadsheetml/2006/main" count="87" uniqueCount="72">
  <si>
    <t>附表：                德钦县委编办2021年度预算安排表</t>
  </si>
  <si>
    <t>预算单位（盖章）：中国共产党德钦县委员会机构编制委员会办公室 （行政单位表）                                                                                                                                             单位：元</t>
  </si>
  <si>
    <t>科目</t>
  </si>
  <si>
    <t>明细科目名称</t>
  </si>
  <si>
    <t>科目代码名称</t>
  </si>
  <si>
    <t>金额</t>
  </si>
  <si>
    <t>备注</t>
  </si>
  <si>
    <t>1.基本支出</t>
  </si>
  <si>
    <t>工资福利支出</t>
  </si>
  <si>
    <t>工资性支出</t>
  </si>
  <si>
    <t>基本工资</t>
  </si>
  <si>
    <t>津贴补贴</t>
  </si>
  <si>
    <t>年终一次性奖金</t>
  </si>
  <si>
    <t>随月发放奖励性绩效</t>
  </si>
  <si>
    <t>公务交通补贴</t>
  </si>
  <si>
    <t>小计</t>
  </si>
  <si>
    <t>社会保障缴费</t>
  </si>
  <si>
    <t>基本养老保险16%</t>
  </si>
  <si>
    <t>基本医疗保险7.5%</t>
  </si>
  <si>
    <t>公务医疗保险4%</t>
  </si>
  <si>
    <t>大病医疗保险年/人272元</t>
  </si>
  <si>
    <t>工伤保险0.05%</t>
  </si>
  <si>
    <t>失业保险年0.7%</t>
  </si>
  <si>
    <t>住房公积金</t>
  </si>
  <si>
    <t>住房公积金12%</t>
  </si>
  <si>
    <t>工资福利支出合计</t>
  </si>
  <si>
    <t>对个人和家庭补助</t>
  </si>
  <si>
    <t>体检费</t>
  </si>
  <si>
    <t>商品和服务支出</t>
  </si>
  <si>
    <t>公用经费</t>
  </si>
  <si>
    <t>包干经费</t>
  </si>
  <si>
    <t>公务用车运行维护费</t>
  </si>
  <si>
    <t>公务用车租赁费</t>
  </si>
  <si>
    <t>福利费</t>
  </si>
  <si>
    <t>工会经费</t>
  </si>
  <si>
    <t>基本支出合计</t>
  </si>
  <si>
    <t>2.项目支出</t>
  </si>
  <si>
    <t>项目支出明细</t>
  </si>
  <si>
    <t>机构编制改革与管理制度建立健全</t>
  </si>
  <si>
    <t>预算总合计</t>
  </si>
  <si>
    <t>实有编制数：  14 人。财政全供养人数： 12人（其中：实际在岗人员：11 人，退休返在职人员：1 人）。</t>
  </si>
  <si>
    <t>财政半供养人数： 0 人（其中：临时工：  0 人； 遗属人:  0 人）。</t>
  </si>
  <si>
    <t>德钦县2022年度预算安排表</t>
  </si>
  <si>
    <t xml:space="preserve">   预算单位（盖章）： 德钦县东竹林寺管理局                          单位：元</t>
  </si>
  <si>
    <t>金额()</t>
  </si>
  <si>
    <t>基本支出</t>
  </si>
  <si>
    <t>一、工资福利支出</t>
  </si>
  <si>
    <t>1.基本工资</t>
  </si>
  <si>
    <t>2.津贴补贴</t>
  </si>
  <si>
    <t>3.奖励性绩效随月部分</t>
  </si>
  <si>
    <t>4.乡镇工作岗位补贴</t>
  </si>
  <si>
    <t>5.年终一次性奖金</t>
  </si>
  <si>
    <t>6.公务交通补贴</t>
  </si>
  <si>
    <t>社会保障支出</t>
  </si>
  <si>
    <t>1.养老保险</t>
  </si>
  <si>
    <t>2.基本医疗保险(行政)</t>
  </si>
  <si>
    <t>3.公务员医疗补助</t>
  </si>
  <si>
    <t>4.大病医疗补助（行政）</t>
  </si>
  <si>
    <t>5.工伤保险（行政）</t>
  </si>
  <si>
    <t>6.住房公积金</t>
  </si>
  <si>
    <t>7.生育保险</t>
  </si>
  <si>
    <t>二、对个人和家庭的补助支出</t>
  </si>
  <si>
    <t>三、商品和服务支出</t>
  </si>
  <si>
    <t>1.包干经费办公费</t>
  </si>
  <si>
    <t>2.处级干部经费</t>
  </si>
  <si>
    <t>2.公务用车运行维护费</t>
  </si>
  <si>
    <t>3.公务用车租赁费</t>
  </si>
  <si>
    <t>4.福利费</t>
  </si>
  <si>
    <t>5.工会经费</t>
  </si>
  <si>
    <t>基本支出小计</t>
  </si>
  <si>
    <t>四、项目支出</t>
  </si>
  <si>
    <t>维稳工作经费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</si>
</sst>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#,##0.00_);[Red]\(#,##0.00\)"/>
    <numFmt numFmtId="177" formatCode="0.00_ "/>
  </numFmts>
  <fonts count="37">
    <font>
      <sz val="11"/>
      <color theme="1"/>
      <name val="宋体"/>
      <charset val="134"/>
      <scheme val="minor"/>
    </font>
    <font>
      <b/>
      <sz val="20"/>
      <color indexed="8"/>
      <name val="黑体"/>
      <charset val="134"/>
    </font>
    <font>
      <b/>
      <sz val="20"/>
      <name val="黑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b/>
      <sz val="14"/>
      <color rgb="FF000000"/>
      <name val="黑体"/>
      <charset val="134"/>
    </font>
    <font>
      <b/>
      <sz val="11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9"/>
      <name val="宋体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8" fillId="5" borderId="2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2" borderId="29" applyNumberFormat="0" applyFont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5" fillId="0" borderId="28" applyNumberFormat="0" applyFill="0" applyAlignment="0" applyProtection="0">
      <alignment vertical="center"/>
    </xf>
    <xf numFmtId="0" fontId="31" fillId="0" borderId="28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2" fillId="0" borderId="26" applyNumberFormat="0" applyFill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30" fillId="7" borderId="31" applyNumberFormat="0" applyAlignment="0" applyProtection="0">
      <alignment vertical="center"/>
    </xf>
    <xf numFmtId="0" fontId="19" fillId="7" borderId="25" applyNumberFormat="0" applyAlignment="0" applyProtection="0">
      <alignment vertical="center"/>
    </xf>
    <xf numFmtId="0" fontId="32" fillId="16" borderId="32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9" fillId="0" borderId="30" applyNumberFormat="0" applyFill="0" applyAlignment="0" applyProtection="0">
      <alignment vertical="center"/>
    </xf>
    <xf numFmtId="0" fontId="24" fillId="0" borderId="27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10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5" fillId="0" borderId="0">
      <alignment vertical="center"/>
    </xf>
    <xf numFmtId="0" fontId="10" fillId="0" borderId="0">
      <alignment vertical="center"/>
    </xf>
  </cellStyleXfs>
  <cellXfs count="74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left" vertical="center" wrapText="1"/>
    </xf>
    <xf numFmtId="0" fontId="4" fillId="0" borderId="0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vertical="center" wrapText="1"/>
    </xf>
    <xf numFmtId="0" fontId="8" fillId="0" borderId="1" xfId="0" applyNumberFormat="1" applyFont="1" applyFill="1" applyBorder="1" applyAlignment="1">
      <alignment horizontal="left" vertical="center"/>
    </xf>
    <xf numFmtId="176" fontId="9" fillId="0" borderId="1" xfId="0" applyNumberFormat="1" applyFont="1" applyFill="1" applyBorder="1" applyAlignment="1">
      <alignment horizontal="right" vertical="center"/>
    </xf>
    <xf numFmtId="0" fontId="8" fillId="0" borderId="1" xfId="0" applyNumberFormat="1" applyFont="1" applyFill="1" applyBorder="1" applyAlignment="1">
      <alignment vertical="center"/>
    </xf>
    <xf numFmtId="0" fontId="7" fillId="0" borderId="3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vertical="center" wrapText="1"/>
    </xf>
    <xf numFmtId="0" fontId="7" fillId="0" borderId="1" xfId="0" applyNumberFormat="1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>
      <alignment horizontal="right" vertical="center"/>
    </xf>
    <xf numFmtId="0" fontId="7" fillId="0" borderId="4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left"/>
    </xf>
    <xf numFmtId="0" fontId="7" fillId="0" borderId="1" xfId="0" applyNumberFormat="1" applyFont="1" applyFill="1" applyBorder="1" applyAlignment="1">
      <alignment vertical="center"/>
    </xf>
    <xf numFmtId="0" fontId="10" fillId="0" borderId="0" xfId="0" applyNumberFormat="1" applyFont="1" applyFill="1" applyBorder="1" applyAlignment="1">
      <alignment vertical="center" wrapText="1"/>
    </xf>
    <xf numFmtId="0" fontId="7" fillId="0" borderId="5" xfId="0" applyNumberFormat="1" applyFont="1" applyFill="1" applyBorder="1" applyAlignment="1">
      <alignment horizontal="left" vertical="center"/>
    </xf>
    <xf numFmtId="0" fontId="7" fillId="0" borderId="6" xfId="0" applyNumberFormat="1" applyFont="1" applyFill="1" applyBorder="1" applyAlignment="1">
      <alignment horizontal="left" vertical="center"/>
    </xf>
    <xf numFmtId="0" fontId="7" fillId="0" borderId="7" xfId="0" applyNumberFormat="1" applyFont="1" applyFill="1" applyBorder="1" applyAlignment="1">
      <alignment horizontal="left" vertical="center" wrapText="1"/>
    </xf>
    <xf numFmtId="0" fontId="7" fillId="0" borderId="8" xfId="0" applyNumberFormat="1" applyFont="1" applyFill="1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center" vertical="center"/>
    </xf>
    <xf numFmtId="0" fontId="7" fillId="0" borderId="10" xfId="0" applyNumberFormat="1" applyFont="1" applyFill="1" applyBorder="1" applyAlignment="1">
      <alignment horizontal="center" vertical="center"/>
    </xf>
    <xf numFmtId="0" fontId="7" fillId="0" borderId="11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7" fillId="0" borderId="12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/>
    </xf>
    <xf numFmtId="0" fontId="7" fillId="0" borderId="13" xfId="0" applyNumberFormat="1" applyFont="1" applyFill="1" applyBorder="1" applyAlignment="1">
      <alignment horizontal="center" vertical="center"/>
    </xf>
    <xf numFmtId="0" fontId="7" fillId="0" borderId="14" xfId="0" applyNumberFormat="1" applyFont="1" applyFill="1" applyBorder="1" applyAlignment="1">
      <alignment horizontal="center" vertical="center"/>
    </xf>
    <xf numFmtId="0" fontId="7" fillId="0" borderId="15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4" fontId="0" fillId="0" borderId="0" xfId="0" applyNumberFormat="1">
      <alignment vertical="center"/>
    </xf>
    <xf numFmtId="0" fontId="0" fillId="0" borderId="0" xfId="0" applyFont="1">
      <alignment vertical="center"/>
    </xf>
    <xf numFmtId="0" fontId="11" fillId="0" borderId="0" xfId="0" applyFont="1" applyFill="1" applyAlignment="1">
      <alignment horizontal="left" vertical="center" wrapText="1"/>
    </xf>
    <xf numFmtId="0" fontId="12" fillId="0" borderId="0" xfId="0" applyFont="1" applyFill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left" vertical="center" wrapText="1"/>
    </xf>
    <xf numFmtId="0" fontId="13" fillId="0" borderId="19" xfId="0" applyFont="1" applyFill="1" applyBorder="1" applyAlignment="1">
      <alignment horizontal="center" vertical="center" wrapText="1"/>
    </xf>
    <xf numFmtId="177" fontId="13" fillId="0" borderId="17" xfId="0" applyNumberFormat="1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justify" vertical="center" wrapText="1"/>
    </xf>
    <xf numFmtId="177" fontId="13" fillId="0" borderId="19" xfId="0" applyNumberFormat="1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justify" vertical="center" wrapText="1"/>
    </xf>
    <xf numFmtId="0" fontId="15" fillId="0" borderId="19" xfId="0" applyFont="1" applyFill="1" applyBorder="1" applyAlignment="1">
      <alignment horizontal="left" vertical="center" wrapText="1"/>
    </xf>
    <xf numFmtId="177" fontId="13" fillId="0" borderId="19" xfId="0" applyNumberFormat="1" applyFont="1" applyFill="1" applyBorder="1" applyAlignment="1">
      <alignment horizontal="center" wrapText="1"/>
    </xf>
    <xf numFmtId="0" fontId="15" fillId="2" borderId="19" xfId="0" applyFont="1" applyFill="1" applyBorder="1" applyAlignment="1">
      <alignment horizontal="left" vertical="center" wrapText="1"/>
    </xf>
    <xf numFmtId="177" fontId="13" fillId="2" borderId="19" xfId="0" applyNumberFormat="1" applyFont="1" applyFill="1" applyBorder="1" applyAlignment="1">
      <alignment horizontal="center" wrapText="1"/>
    </xf>
    <xf numFmtId="0" fontId="13" fillId="2" borderId="19" xfId="0" applyFont="1" applyFill="1" applyBorder="1" applyAlignment="1">
      <alignment horizontal="justify" vertical="center" wrapText="1"/>
    </xf>
    <xf numFmtId="0" fontId="13" fillId="2" borderId="19" xfId="0" applyFont="1" applyFill="1" applyBorder="1" applyAlignment="1">
      <alignment horizontal="left" vertical="center" wrapText="1"/>
    </xf>
    <xf numFmtId="0" fontId="15" fillId="2" borderId="19" xfId="0" applyFont="1" applyFill="1" applyBorder="1" applyAlignment="1">
      <alignment horizontal="center" vertical="center" wrapText="1"/>
    </xf>
    <xf numFmtId="177" fontId="13" fillId="2" borderId="19" xfId="0" applyNumberFormat="1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left" wrapText="1"/>
    </xf>
    <xf numFmtId="0" fontId="13" fillId="0" borderId="23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left" vertical="center" wrapText="1"/>
    </xf>
    <xf numFmtId="0" fontId="13" fillId="0" borderId="24" xfId="0" applyFont="1" applyFill="1" applyBorder="1" applyAlignment="1">
      <alignment horizontal="center" vertical="center" wrapText="1"/>
    </xf>
    <xf numFmtId="0" fontId="13" fillId="0" borderId="22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justify" vertical="center" wrapText="1"/>
    </xf>
    <xf numFmtId="0" fontId="13" fillId="0" borderId="16" xfId="0" applyFont="1" applyFill="1" applyBorder="1" applyAlignment="1">
      <alignment horizontal="left" vertical="center" wrapText="1"/>
    </xf>
    <xf numFmtId="0" fontId="13" fillId="0" borderId="18" xfId="0" applyFont="1" applyFill="1" applyBorder="1" applyAlignment="1">
      <alignment horizontal="left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_县委办_2" xfId="52"/>
    <cellStyle name="常规_Sheet1" xfId="5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topLeftCell="A10" workbookViewId="0">
      <selection activeCell="F18" sqref="F18"/>
    </sheetView>
  </sheetViews>
  <sheetFormatPr defaultColWidth="9" defaultRowHeight="14.4" outlineLevelCol="6"/>
  <cols>
    <col min="3" max="3" width="13.5" customWidth="1"/>
    <col min="4" max="4" width="17.8796296296296" customWidth="1"/>
    <col min="5" max="5" width="11.5" customWidth="1"/>
    <col min="6" max="6" width="16.5" customWidth="1"/>
  </cols>
  <sheetData>
    <row r="1" ht="17.4" spans="1:7">
      <c r="A1" s="41" t="s">
        <v>0</v>
      </c>
      <c r="B1" s="41"/>
      <c r="C1" s="41"/>
      <c r="D1" s="41"/>
      <c r="E1" s="41"/>
      <c r="F1" s="41"/>
      <c r="G1" s="41"/>
    </row>
    <row r="2" ht="15.15" spans="1:7">
      <c r="A2" s="42" t="s">
        <v>1</v>
      </c>
      <c r="B2" s="42"/>
      <c r="C2" s="42"/>
      <c r="D2" s="42"/>
      <c r="E2" s="42"/>
      <c r="F2" s="42"/>
      <c r="G2" s="42"/>
    </row>
    <row r="3" s="40" customFormat="1" ht="29.55" spans="1:7">
      <c r="A3" s="43" t="s">
        <v>2</v>
      </c>
      <c r="B3" s="43"/>
      <c r="C3" s="43"/>
      <c r="D3" s="44" t="s">
        <v>3</v>
      </c>
      <c r="E3" s="44" t="s">
        <v>4</v>
      </c>
      <c r="F3" s="44" t="s">
        <v>5</v>
      </c>
      <c r="G3" s="44" t="s">
        <v>6</v>
      </c>
    </row>
    <row r="4" s="40" customFormat="1" ht="15.15" spans="1:7">
      <c r="A4" s="45" t="s">
        <v>7</v>
      </c>
      <c r="B4" s="46" t="s">
        <v>8</v>
      </c>
      <c r="C4" s="46" t="s">
        <v>9</v>
      </c>
      <c r="D4" s="47" t="s">
        <v>10</v>
      </c>
      <c r="E4" s="48">
        <v>2060101</v>
      </c>
      <c r="F4" s="49">
        <v>402456</v>
      </c>
      <c r="G4" s="50"/>
    </row>
    <row r="5" s="40" customFormat="1" ht="15.15" spans="1:7">
      <c r="A5" s="45"/>
      <c r="B5" s="46"/>
      <c r="C5" s="46"/>
      <c r="D5" s="47" t="s">
        <v>11</v>
      </c>
      <c r="E5" s="48">
        <v>2060101</v>
      </c>
      <c r="F5" s="51">
        <v>1504944</v>
      </c>
      <c r="G5" s="52"/>
    </row>
    <row r="6" s="40" customFormat="1" ht="15.15" spans="1:7">
      <c r="A6" s="45"/>
      <c r="B6" s="46"/>
      <c r="C6" s="46"/>
      <c r="D6" s="53" t="s">
        <v>12</v>
      </c>
      <c r="E6" s="48">
        <v>2060101</v>
      </c>
      <c r="F6" s="54">
        <v>33538</v>
      </c>
      <c r="G6" s="52"/>
    </row>
    <row r="7" s="40" customFormat="1" ht="15.15" spans="1:7">
      <c r="A7" s="45"/>
      <c r="B7" s="46"/>
      <c r="C7" s="46"/>
      <c r="D7" s="53" t="s">
        <v>13</v>
      </c>
      <c r="E7" s="48">
        <v>2060101</v>
      </c>
      <c r="F7" s="54">
        <v>216000</v>
      </c>
      <c r="G7" s="52"/>
    </row>
    <row r="8" s="40" customFormat="1" ht="15.15" spans="1:7">
      <c r="A8" s="45"/>
      <c r="B8" s="46"/>
      <c r="C8" s="46"/>
      <c r="D8" s="55" t="s">
        <v>14</v>
      </c>
      <c r="E8" s="46">
        <v>2060101</v>
      </c>
      <c r="F8" s="56">
        <v>97800</v>
      </c>
      <c r="G8" s="57"/>
    </row>
    <row r="9" s="40" customFormat="1" ht="15.15" spans="1:7">
      <c r="A9" s="45"/>
      <c r="B9" s="46"/>
      <c r="C9" s="46"/>
      <c r="D9" s="58" t="s">
        <v>15</v>
      </c>
      <c r="E9" s="59"/>
      <c r="F9" s="60">
        <f>F4+F5+F6+F7+F8</f>
        <v>2254738</v>
      </c>
      <c r="G9" s="58"/>
    </row>
    <row r="10" s="40" customFormat="1" ht="15.15" spans="1:7">
      <c r="A10" s="45"/>
      <c r="B10" s="46"/>
      <c r="C10" s="61" t="s">
        <v>16</v>
      </c>
      <c r="D10" s="58" t="s">
        <v>17</v>
      </c>
      <c r="E10" s="46">
        <v>2080505</v>
      </c>
      <c r="F10" s="56">
        <v>243350.08</v>
      </c>
      <c r="G10" s="58"/>
    </row>
    <row r="11" s="40" customFormat="1" ht="15.15" spans="1:7">
      <c r="A11" s="45"/>
      <c r="B11" s="46"/>
      <c r="C11" s="61"/>
      <c r="D11" s="58" t="s">
        <v>18</v>
      </c>
      <c r="E11" s="46">
        <v>2101101</v>
      </c>
      <c r="F11" s="56">
        <v>122355</v>
      </c>
      <c r="G11" s="58"/>
    </row>
    <row r="12" s="40" customFormat="1" ht="15.15" spans="1:7">
      <c r="A12" s="45"/>
      <c r="B12" s="46"/>
      <c r="C12" s="61"/>
      <c r="D12" s="58" t="s">
        <v>19</v>
      </c>
      <c r="E12" s="46">
        <v>2101103</v>
      </c>
      <c r="F12" s="56">
        <v>65256</v>
      </c>
      <c r="G12" s="57"/>
    </row>
    <row r="13" s="40" customFormat="1" ht="24.75" spans="1:7">
      <c r="A13" s="45"/>
      <c r="B13" s="46"/>
      <c r="C13" s="61"/>
      <c r="D13" s="58" t="s">
        <v>20</v>
      </c>
      <c r="E13" s="46">
        <v>2101101</v>
      </c>
      <c r="F13" s="56">
        <v>3264</v>
      </c>
      <c r="G13" s="57"/>
    </row>
    <row r="14" s="40" customFormat="1" ht="15.15" spans="1:7">
      <c r="A14" s="45"/>
      <c r="B14" s="46"/>
      <c r="C14" s="61"/>
      <c r="D14" s="58" t="s">
        <v>21</v>
      </c>
      <c r="E14" s="46">
        <v>2101101</v>
      </c>
      <c r="F14" s="56">
        <v>760.47</v>
      </c>
      <c r="G14" s="57"/>
    </row>
    <row r="15" s="40" customFormat="1" ht="15.15" spans="1:7">
      <c r="A15" s="45"/>
      <c r="B15" s="46"/>
      <c r="C15" s="61"/>
      <c r="D15" s="58" t="s">
        <v>22</v>
      </c>
      <c r="E15" s="46">
        <v>2060101</v>
      </c>
      <c r="F15" s="56">
        <v>1049.96</v>
      </c>
      <c r="G15" s="57"/>
    </row>
    <row r="16" s="40" customFormat="1" ht="15.15" spans="1:7">
      <c r="A16" s="45"/>
      <c r="B16" s="46"/>
      <c r="C16" s="61"/>
      <c r="D16" s="58" t="s">
        <v>15</v>
      </c>
      <c r="E16" s="46"/>
      <c r="F16" s="56">
        <f>F10+F11+F12+F13+F14+F15</f>
        <v>436035.51</v>
      </c>
      <c r="G16" s="57"/>
    </row>
    <row r="17" s="40" customFormat="1" ht="15.15" spans="1:7">
      <c r="A17" s="45"/>
      <c r="B17" s="62"/>
      <c r="C17" s="63" t="s">
        <v>23</v>
      </c>
      <c r="D17" s="58" t="s">
        <v>24</v>
      </c>
      <c r="E17" s="46">
        <v>2210201</v>
      </c>
      <c r="F17" s="56">
        <v>195768</v>
      </c>
      <c r="G17" s="57"/>
    </row>
    <row r="18" s="40" customFormat="1" ht="15.15" spans="1:7">
      <c r="A18" s="45"/>
      <c r="B18" s="46"/>
      <c r="C18" s="46"/>
      <c r="D18" s="58" t="s">
        <v>25</v>
      </c>
      <c r="E18" s="46"/>
      <c r="F18" s="56">
        <f>F9+F16+F17</f>
        <v>2886541.51</v>
      </c>
      <c r="G18" s="57"/>
    </row>
    <row r="19" s="40" customFormat="1" ht="24.75" spans="1:7">
      <c r="A19" s="45"/>
      <c r="B19" s="61" t="s">
        <v>26</v>
      </c>
      <c r="C19" s="46" t="s">
        <v>27</v>
      </c>
      <c r="D19" s="57" t="s">
        <v>27</v>
      </c>
      <c r="E19" s="46">
        <v>2060101</v>
      </c>
      <c r="F19" s="60">
        <v>6000</v>
      </c>
      <c r="G19" s="57"/>
    </row>
    <row r="20" s="40" customFormat="1" ht="15.15" spans="1:7">
      <c r="A20" s="45"/>
      <c r="B20" s="64" t="s">
        <v>28</v>
      </c>
      <c r="C20" s="46" t="s">
        <v>29</v>
      </c>
      <c r="D20" s="57" t="s">
        <v>30</v>
      </c>
      <c r="E20" s="46">
        <v>2060101</v>
      </c>
      <c r="F20" s="60">
        <v>84000</v>
      </c>
      <c r="G20" s="57"/>
    </row>
    <row r="21" s="40" customFormat="1" ht="15.15" spans="1:7">
      <c r="A21" s="45"/>
      <c r="B21" s="64"/>
      <c r="C21" s="46"/>
      <c r="D21" s="57" t="s">
        <v>31</v>
      </c>
      <c r="E21" s="46">
        <v>2060101</v>
      </c>
      <c r="F21" s="60">
        <v>15000</v>
      </c>
      <c r="G21" s="57"/>
    </row>
    <row r="22" s="40" customFormat="1" ht="15.15" spans="1:7">
      <c r="A22" s="45"/>
      <c r="B22" s="64"/>
      <c r="C22" s="46"/>
      <c r="D22" s="57" t="s">
        <v>32</v>
      </c>
      <c r="E22" s="46">
        <v>2060101</v>
      </c>
      <c r="F22" s="60">
        <v>7824</v>
      </c>
      <c r="G22" s="57"/>
    </row>
    <row r="23" s="40" customFormat="1" ht="15.15" spans="1:7">
      <c r="A23" s="45"/>
      <c r="B23" s="64"/>
      <c r="C23" s="46"/>
      <c r="D23" s="57" t="s">
        <v>33</v>
      </c>
      <c r="E23" s="46">
        <v>2060101</v>
      </c>
      <c r="F23" s="60">
        <v>960</v>
      </c>
      <c r="G23" s="57"/>
    </row>
    <row r="24" s="40" customFormat="1" ht="15.15" spans="1:7">
      <c r="A24" s="45"/>
      <c r="B24" s="64"/>
      <c r="C24" s="46"/>
      <c r="D24" s="57" t="s">
        <v>34</v>
      </c>
      <c r="E24" s="46">
        <v>2060101</v>
      </c>
      <c r="F24" s="60">
        <v>32628</v>
      </c>
      <c r="G24" s="57"/>
    </row>
    <row r="25" s="40" customFormat="1" ht="15.15" spans="1:7">
      <c r="A25" s="45"/>
      <c r="B25" s="65"/>
      <c r="C25" s="46"/>
      <c r="D25" s="46" t="s">
        <v>15</v>
      </c>
      <c r="E25" s="46"/>
      <c r="F25" s="56">
        <f>F20+F21+F22+F23+F24</f>
        <v>140412</v>
      </c>
      <c r="G25" s="57"/>
    </row>
    <row r="26" s="40" customFormat="1" ht="15.15" spans="1:7">
      <c r="A26" s="45"/>
      <c r="B26" s="46" t="s">
        <v>35</v>
      </c>
      <c r="C26" s="46"/>
      <c r="D26" s="57"/>
      <c r="E26" s="46"/>
      <c r="F26" s="66">
        <f>F9+F16+F17+F19+F25</f>
        <v>3032953.51</v>
      </c>
      <c r="G26" s="57"/>
    </row>
    <row r="27" s="40" customFormat="1" ht="24.75" spans="1:7">
      <c r="A27" s="67" t="s">
        <v>36</v>
      </c>
      <c r="B27" s="68" t="s">
        <v>37</v>
      </c>
      <c r="C27" s="68"/>
      <c r="D27" s="46" t="s">
        <v>38</v>
      </c>
      <c r="E27" s="46"/>
      <c r="F27" s="58">
        <v>140000</v>
      </c>
      <c r="G27" s="57"/>
    </row>
    <row r="28" s="40" customFormat="1" ht="15.15" spans="1:7">
      <c r="A28" s="69" t="s">
        <v>39</v>
      </c>
      <c r="B28" s="69"/>
      <c r="C28" s="69"/>
      <c r="D28" s="70"/>
      <c r="E28" s="68"/>
      <c r="F28" s="68">
        <f>F27+F26</f>
        <v>3172953.51</v>
      </c>
      <c r="G28" s="71"/>
    </row>
    <row r="29" s="40" customFormat="1" ht="15.15" spans="1:7">
      <c r="A29" s="72" t="s">
        <v>40</v>
      </c>
      <c r="B29" s="72"/>
      <c r="C29" s="72"/>
      <c r="D29" s="72"/>
      <c r="E29" s="72"/>
      <c r="F29" s="72"/>
      <c r="G29" s="72"/>
    </row>
    <row r="30" s="40" customFormat="1" ht="15.15" spans="1:7">
      <c r="A30" s="73" t="s">
        <v>41</v>
      </c>
      <c r="B30" s="73"/>
      <c r="C30" s="73"/>
      <c r="D30" s="73"/>
      <c r="E30" s="73"/>
      <c r="F30" s="73"/>
      <c r="G30" s="73"/>
    </row>
  </sheetData>
  <mergeCells count="14">
    <mergeCell ref="A1:G1"/>
    <mergeCell ref="A2:G2"/>
    <mergeCell ref="A3:C3"/>
    <mergeCell ref="B26:C26"/>
    <mergeCell ref="B27:C27"/>
    <mergeCell ref="A28:C28"/>
    <mergeCell ref="A29:G29"/>
    <mergeCell ref="A30:G30"/>
    <mergeCell ref="A4:A25"/>
    <mergeCell ref="B4:B18"/>
    <mergeCell ref="B20:B24"/>
    <mergeCell ref="C4:C9"/>
    <mergeCell ref="C10:C16"/>
    <mergeCell ref="C20:C2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tabSelected="1" topLeftCell="A14" workbookViewId="0">
      <selection activeCell="I16" sqref="I16"/>
    </sheetView>
  </sheetViews>
  <sheetFormatPr defaultColWidth="9" defaultRowHeight="14.4" outlineLevelCol="7"/>
  <cols>
    <col min="2" max="2" width="12.3796296296296" customWidth="1"/>
    <col min="3" max="3" width="11.75" customWidth="1"/>
    <col min="4" max="4" width="15.8796296296296" customWidth="1"/>
    <col min="5" max="5" width="14.8888888888889" customWidth="1"/>
    <col min="6" max="6" width="17.75" customWidth="1"/>
    <col min="8" max="8" width="17.3333333333333" customWidth="1"/>
  </cols>
  <sheetData>
    <row r="1" ht="25.8" spans="1:7">
      <c r="A1" s="1" t="s">
        <v>42</v>
      </c>
      <c r="B1" s="1"/>
      <c r="C1" s="1"/>
      <c r="D1" s="2"/>
      <c r="E1" s="1"/>
      <c r="F1" s="3"/>
      <c r="G1" s="1"/>
    </row>
    <row r="2" ht="15.6" spans="1:7">
      <c r="A2" s="4" t="s">
        <v>43</v>
      </c>
      <c r="B2" s="4"/>
      <c r="C2" s="4"/>
      <c r="D2" s="5"/>
      <c r="E2" s="4"/>
      <c r="F2" s="6"/>
      <c r="G2" s="4"/>
    </row>
    <row r="3" spans="1:7">
      <c r="A3" s="7" t="s">
        <v>2</v>
      </c>
      <c r="B3" s="7"/>
      <c r="C3" s="7"/>
      <c r="D3" s="7" t="s">
        <v>3</v>
      </c>
      <c r="E3" s="8" t="s">
        <v>4</v>
      </c>
      <c r="F3" s="9" t="s">
        <v>44</v>
      </c>
      <c r="G3" s="8" t="s">
        <v>6</v>
      </c>
    </row>
    <row r="4" spans="1:7">
      <c r="A4" s="10" t="s">
        <v>45</v>
      </c>
      <c r="B4" s="11" t="s">
        <v>46</v>
      </c>
      <c r="C4" s="11" t="s">
        <v>9</v>
      </c>
      <c r="D4" s="12" t="s">
        <v>47</v>
      </c>
      <c r="E4" s="13">
        <v>2010301</v>
      </c>
      <c r="F4" s="14">
        <v>371028</v>
      </c>
      <c r="G4" s="15"/>
    </row>
    <row r="5" spans="1:7">
      <c r="A5" s="16"/>
      <c r="B5" s="11"/>
      <c r="C5" s="11"/>
      <c r="D5" s="12" t="s">
        <v>48</v>
      </c>
      <c r="E5" s="13"/>
      <c r="F5" s="14">
        <v>1226376</v>
      </c>
      <c r="G5" s="15"/>
    </row>
    <row r="6" ht="24" spans="1:7">
      <c r="A6" s="16"/>
      <c r="B6" s="11"/>
      <c r="C6" s="11"/>
      <c r="D6" s="12" t="s">
        <v>49</v>
      </c>
      <c r="E6" s="13"/>
      <c r="F6" s="14">
        <v>162000</v>
      </c>
      <c r="G6" s="15"/>
    </row>
    <row r="7" ht="24" spans="1:7">
      <c r="A7" s="16"/>
      <c r="B7" s="11"/>
      <c r="C7" s="11"/>
      <c r="D7" s="12" t="s">
        <v>50</v>
      </c>
      <c r="E7" s="13"/>
      <c r="F7" s="14">
        <v>54000</v>
      </c>
      <c r="G7" s="15"/>
    </row>
    <row r="8" ht="24" spans="1:7">
      <c r="A8" s="16"/>
      <c r="B8" s="11"/>
      <c r="C8" s="11"/>
      <c r="D8" s="12" t="s">
        <v>51</v>
      </c>
      <c r="E8" s="13"/>
      <c r="F8" s="14">
        <v>30919</v>
      </c>
      <c r="G8" s="15"/>
    </row>
    <row r="9" spans="1:7">
      <c r="A9" s="16"/>
      <c r="B9" s="11"/>
      <c r="C9" s="11"/>
      <c r="D9" s="12" t="s">
        <v>52</v>
      </c>
      <c r="E9" s="13"/>
      <c r="F9" s="14">
        <v>54000</v>
      </c>
      <c r="G9" s="15"/>
    </row>
    <row r="10" spans="1:7">
      <c r="A10" s="16"/>
      <c r="B10" s="11"/>
      <c r="C10" s="11"/>
      <c r="D10" s="12"/>
      <c r="E10" s="13"/>
      <c r="F10" s="17"/>
      <c r="G10" s="15"/>
    </row>
    <row r="11" spans="1:7">
      <c r="A11" s="16"/>
      <c r="B11" s="11"/>
      <c r="C11" s="11"/>
      <c r="D11" s="12"/>
      <c r="E11" s="13"/>
      <c r="F11" s="17"/>
      <c r="G11" s="15"/>
    </row>
    <row r="12" spans="1:7">
      <c r="A12" s="16"/>
      <c r="B12" s="11"/>
      <c r="C12" s="11"/>
      <c r="D12" s="12"/>
      <c r="E12" s="13"/>
      <c r="F12" s="14"/>
      <c r="G12" s="15"/>
    </row>
    <row r="13" spans="1:7">
      <c r="A13" s="16"/>
      <c r="B13" s="11"/>
      <c r="C13" s="11"/>
      <c r="D13" s="18" t="s">
        <v>15</v>
      </c>
      <c r="E13" s="19"/>
      <c r="F13" s="20">
        <f>SUM(F4:F12)</f>
        <v>1898323</v>
      </c>
      <c r="G13" s="19"/>
    </row>
    <row r="14" spans="1:7">
      <c r="A14" s="16"/>
      <c r="B14" s="11"/>
      <c r="C14" s="10" t="s">
        <v>53</v>
      </c>
      <c r="D14" s="12" t="s">
        <v>54</v>
      </c>
      <c r="E14" s="13">
        <v>2080505</v>
      </c>
      <c r="F14" s="14">
        <v>225587.68</v>
      </c>
      <c r="G14" s="15"/>
    </row>
    <row r="15" ht="24" spans="1:7">
      <c r="A15" s="16"/>
      <c r="B15" s="11"/>
      <c r="C15" s="16"/>
      <c r="D15" s="12" t="s">
        <v>55</v>
      </c>
      <c r="E15" s="13">
        <v>2101101</v>
      </c>
      <c r="F15" s="14">
        <v>111525.3</v>
      </c>
      <c r="G15" s="15"/>
    </row>
    <row r="16" ht="24" spans="1:7">
      <c r="A16" s="16"/>
      <c r="B16" s="11"/>
      <c r="C16" s="16"/>
      <c r="D16" s="12" t="s">
        <v>56</v>
      </c>
      <c r="E16" s="13">
        <v>2101103</v>
      </c>
      <c r="F16" s="14">
        <v>59480.16</v>
      </c>
      <c r="G16" s="13"/>
    </row>
    <row r="17" ht="24" spans="1:7">
      <c r="A17" s="16"/>
      <c r="B17" s="11"/>
      <c r="C17" s="16"/>
      <c r="D17" s="12" t="s">
        <v>57</v>
      </c>
      <c r="E17" s="13">
        <v>2101101</v>
      </c>
      <c r="F17" s="14">
        <v>2448</v>
      </c>
      <c r="G17" s="13"/>
    </row>
    <row r="18" ht="24" spans="1:7">
      <c r="A18" s="16"/>
      <c r="B18" s="11"/>
      <c r="C18" s="16"/>
      <c r="D18" s="12" t="s">
        <v>58</v>
      </c>
      <c r="E18" s="13">
        <v>2101101</v>
      </c>
      <c r="F18" s="14">
        <v>704.96</v>
      </c>
      <c r="G18" s="15"/>
    </row>
    <row r="19" spans="1:7">
      <c r="A19" s="16"/>
      <c r="B19" s="11"/>
      <c r="C19" s="16"/>
      <c r="D19" s="12" t="s">
        <v>59</v>
      </c>
      <c r="E19" s="13">
        <v>2210201</v>
      </c>
      <c r="F19" s="14">
        <v>178440.48</v>
      </c>
      <c r="G19" s="15"/>
    </row>
    <row r="20" spans="1:7">
      <c r="A20" s="16"/>
      <c r="B20" s="11"/>
      <c r="C20" s="16"/>
      <c r="D20" s="12" t="s">
        <v>60</v>
      </c>
      <c r="E20" s="13">
        <v>2082703</v>
      </c>
      <c r="F20" s="14">
        <v>5972.96</v>
      </c>
      <c r="G20" s="15"/>
    </row>
    <row r="21" spans="1:7">
      <c r="A21" s="16"/>
      <c r="B21" s="11"/>
      <c r="C21" s="21"/>
      <c r="D21" s="18" t="s">
        <v>15</v>
      </c>
      <c r="E21" s="19"/>
      <c r="F21" s="20">
        <f>SUM(F14:F20)</f>
        <v>584159.54</v>
      </c>
      <c r="G21" s="19"/>
    </row>
    <row r="22" spans="1:7">
      <c r="A22" s="16"/>
      <c r="B22" s="11" t="s">
        <v>61</v>
      </c>
      <c r="C22" s="11"/>
      <c r="D22" s="12" t="s">
        <v>27</v>
      </c>
      <c r="E22" s="13"/>
      <c r="F22" s="14">
        <v>4500</v>
      </c>
      <c r="G22" s="22"/>
    </row>
    <row r="23" spans="1:7">
      <c r="A23" s="16"/>
      <c r="B23" s="11"/>
      <c r="C23" s="11"/>
      <c r="D23" s="18" t="s">
        <v>15</v>
      </c>
      <c r="E23" s="19"/>
      <c r="F23" s="20">
        <f>SUM(F22:F22)</f>
        <v>4500</v>
      </c>
      <c r="G23" s="23"/>
    </row>
    <row r="24" ht="24" spans="1:7">
      <c r="A24" s="16"/>
      <c r="B24" s="11" t="s">
        <v>62</v>
      </c>
      <c r="C24" s="11"/>
      <c r="D24" s="12" t="s">
        <v>63</v>
      </c>
      <c r="E24" s="13">
        <v>2010301</v>
      </c>
      <c r="F24" s="14">
        <v>36000</v>
      </c>
      <c r="G24" s="15"/>
    </row>
    <row r="25" spans="1:7">
      <c r="A25" s="16"/>
      <c r="B25" s="11"/>
      <c r="C25" s="11"/>
      <c r="D25" s="24" t="s">
        <v>64</v>
      </c>
      <c r="E25" s="13"/>
      <c r="F25" s="14">
        <v>25000</v>
      </c>
      <c r="G25" s="15"/>
    </row>
    <row r="26" ht="24" spans="1:7">
      <c r="A26" s="16"/>
      <c r="B26" s="11"/>
      <c r="C26" s="11"/>
      <c r="D26" s="12" t="s">
        <v>65</v>
      </c>
      <c r="E26" s="13"/>
      <c r="F26" s="14">
        <v>15000</v>
      </c>
      <c r="G26" s="15"/>
    </row>
    <row r="27" ht="24" spans="1:7">
      <c r="A27" s="16"/>
      <c r="B27" s="11"/>
      <c r="C27" s="11"/>
      <c r="D27" s="12" t="s">
        <v>66</v>
      </c>
      <c r="E27" s="13"/>
      <c r="F27" s="14">
        <v>4320</v>
      </c>
      <c r="G27" s="15"/>
    </row>
    <row r="28" spans="1:7">
      <c r="A28" s="16"/>
      <c r="B28" s="11"/>
      <c r="C28" s="11"/>
      <c r="D28" s="12" t="s">
        <v>67</v>
      </c>
      <c r="E28" s="13"/>
      <c r="F28" s="14">
        <v>720</v>
      </c>
      <c r="G28" s="15"/>
    </row>
    <row r="29" spans="1:7">
      <c r="A29" s="16"/>
      <c r="B29" s="11"/>
      <c r="C29" s="11"/>
      <c r="D29" s="12" t="s">
        <v>68</v>
      </c>
      <c r="E29" s="13"/>
      <c r="F29" s="14">
        <v>18066.24</v>
      </c>
      <c r="G29" s="15"/>
    </row>
    <row r="30" spans="1:7">
      <c r="A30" s="16"/>
      <c r="B30" s="11"/>
      <c r="C30" s="11"/>
      <c r="D30" s="18" t="s">
        <v>15</v>
      </c>
      <c r="E30" s="19"/>
      <c r="F30" s="20">
        <f>SUM(F24:F29)</f>
        <v>99106.24</v>
      </c>
      <c r="G30" s="23"/>
    </row>
    <row r="31" spans="1:7">
      <c r="A31" s="21"/>
      <c r="B31" s="25" t="s">
        <v>69</v>
      </c>
      <c r="C31" s="26"/>
      <c r="D31" s="27"/>
      <c r="E31" s="19"/>
      <c r="F31" s="20">
        <f>SUM(F30+F23+F21+F13)</f>
        <v>2586088.78</v>
      </c>
      <c r="G31" s="23"/>
    </row>
    <row r="32" spans="1:7">
      <c r="A32" s="28" t="s">
        <v>70</v>
      </c>
      <c r="B32" s="29"/>
      <c r="C32" s="30"/>
      <c r="D32" s="12" t="s">
        <v>71</v>
      </c>
      <c r="E32" s="13">
        <v>2010301</v>
      </c>
      <c r="F32" s="14">
        <v>80000</v>
      </c>
      <c r="G32" s="23"/>
    </row>
    <row r="33" spans="1:7">
      <c r="A33" s="31"/>
      <c r="B33" s="32"/>
      <c r="C33" s="33"/>
      <c r="D33" s="12"/>
      <c r="E33" s="13"/>
      <c r="F33" s="14"/>
      <c r="G33" s="34"/>
    </row>
    <row r="34" spans="1:7">
      <c r="A34" s="31"/>
      <c r="B34" s="32"/>
      <c r="C34" s="33"/>
      <c r="D34" s="12"/>
      <c r="E34" s="13"/>
      <c r="F34" s="14"/>
      <c r="G34" s="34"/>
    </row>
    <row r="35" spans="1:7">
      <c r="A35" s="31"/>
      <c r="B35" s="32"/>
      <c r="C35" s="33"/>
      <c r="D35" s="12"/>
      <c r="E35" s="13"/>
      <c r="F35" s="14"/>
      <c r="G35" s="23"/>
    </row>
    <row r="36" spans="1:7">
      <c r="A36" s="35"/>
      <c r="B36" s="36"/>
      <c r="C36" s="37"/>
      <c r="D36" s="18" t="s">
        <v>15</v>
      </c>
      <c r="E36" s="13"/>
      <c r="F36" s="20">
        <f>SUM(F32:F35)</f>
        <v>80000</v>
      </c>
      <c r="G36" s="23"/>
    </row>
    <row r="37" spans="1:7">
      <c r="A37" s="11" t="s">
        <v>39</v>
      </c>
      <c r="B37" s="11"/>
      <c r="C37" s="11"/>
      <c r="D37" s="38"/>
      <c r="E37" s="13"/>
      <c r="F37" s="20">
        <f>F36+F31</f>
        <v>2666088.78</v>
      </c>
      <c r="G37" s="15"/>
    </row>
    <row r="41" spans="8:8">
      <c r="H41" s="39"/>
    </row>
  </sheetData>
  <mergeCells count="14">
    <mergeCell ref="A1:G1"/>
    <mergeCell ref="A2:G2"/>
    <mergeCell ref="A3:C3"/>
    <mergeCell ref="B31:D31"/>
    <mergeCell ref="A37:C37"/>
    <mergeCell ref="A4:A31"/>
    <mergeCell ref="B4:B21"/>
    <mergeCell ref="C4:C13"/>
    <mergeCell ref="C14:C21"/>
    <mergeCell ref="E4:E12"/>
    <mergeCell ref="E24:E29"/>
    <mergeCell ref="B22:C23"/>
    <mergeCell ref="B24:C30"/>
    <mergeCell ref="A32:C3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编办</vt:lpstr>
      <vt:lpstr>东竹林寺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2016-02-19T01:54:00Z</dcterms:created>
  <cp:lastPrinted>2020-11-18T09:15:00Z</cp:lastPrinted>
  <dcterms:modified xsi:type="dcterms:W3CDTF">2022-02-15T07:45:52Z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3634A0624C644C7784E1A1A27169E4CB</vt:lpwstr>
  </property>
</Properties>
</file>